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6000" windowHeight="6465" tabRatio="795" activeTab="3"/>
  </bookViews>
  <sheets>
    <sheet name="IS-3rd Qtr2004" sheetId="1" r:id="rId1"/>
    <sheet name="BS-3rd Qtr2004" sheetId="2" r:id="rId2"/>
    <sheet name="CF-KLSE 3rd Qtr2004 (NEW)" sheetId="3" r:id="rId3"/>
    <sheet name="CE-3rd Qtr 2004" sheetId="4" r:id="rId4"/>
  </sheets>
  <definedNames>
    <definedName name="_xlnm.Print_Area" localSheetId="0">'IS-3rd Qtr2004'!$A$1:$M$46</definedName>
    <definedName name="_xlnm.Print_Titles" localSheetId="2">'CF-KLSE 3rd Qtr2004 (NEW)'!$1:$12</definedName>
  </definedNames>
  <calcPr fullCalcOnLoad="1"/>
</workbook>
</file>

<file path=xl/sharedStrings.xml><?xml version="1.0" encoding="utf-8"?>
<sst xmlns="http://schemas.openxmlformats.org/spreadsheetml/2006/main" count="209" uniqueCount="117">
  <si>
    <t xml:space="preserve">      QUALITY  CONCRETE  HOLDINGS  BHD</t>
  </si>
  <si>
    <t>AS  AT</t>
  </si>
  <si>
    <t>CURRENT</t>
  </si>
  <si>
    <t>QUARTER</t>
  </si>
  <si>
    <t>RM'000</t>
  </si>
  <si>
    <t>Current Assets</t>
  </si>
  <si>
    <t>Current Liabilities</t>
  </si>
  <si>
    <t xml:space="preserve"> </t>
  </si>
  <si>
    <t>Shareholders' Funds</t>
  </si>
  <si>
    <t>Share Capital</t>
  </si>
  <si>
    <t>Reserves</t>
  </si>
  <si>
    <t>Share Premium</t>
  </si>
  <si>
    <t>QUALITY  CONCRETE  HOLDINGS  BHD</t>
  </si>
  <si>
    <t>QUARTERLY  REPORT</t>
  </si>
  <si>
    <t>TO DATE</t>
  </si>
  <si>
    <t>Revenue</t>
  </si>
  <si>
    <t>Net tangible assets per share (RM)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</si>
  <si>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</si>
  <si>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</si>
  <si>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</si>
  <si>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</si>
  <si>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</si>
  <si>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</si>
  <si>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</si>
  <si>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</si>
  <si>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</si>
  <si>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 xml:space="preserve">Cash </t>
  </si>
  <si>
    <t>Trade payables</t>
  </si>
  <si>
    <t>Other payables</t>
  </si>
  <si>
    <t>Deferred taxation</t>
  </si>
  <si>
    <t>Total</t>
  </si>
  <si>
    <t>Total Shareholders Fund &amp; Long Term Liabilities</t>
  </si>
  <si>
    <t>Development cost</t>
  </si>
  <si>
    <t>ENDED</t>
  </si>
  <si>
    <t>CUMULATIVE</t>
  </si>
  <si>
    <t>Profit before tax</t>
  </si>
  <si>
    <t>Taxation</t>
  </si>
  <si>
    <t>Profit after tax</t>
  </si>
  <si>
    <t>AS AT</t>
  </si>
  <si>
    <t>Net cash used in investing activities</t>
  </si>
  <si>
    <t>Reserve</t>
  </si>
  <si>
    <t>Revaluation</t>
  </si>
  <si>
    <t>Retained</t>
  </si>
  <si>
    <t>Profits</t>
  </si>
  <si>
    <t>Movements during</t>
  </si>
  <si>
    <t>the period (cumulative)</t>
  </si>
  <si>
    <t xml:space="preserve">(The Condensed Consolidated Statements of Changes in Equity should be read in conjunction </t>
  </si>
  <si>
    <t>Capital</t>
  </si>
  <si>
    <t>Unaudited Condensed Consolidated Statement of Changes in Equity</t>
  </si>
  <si>
    <t>Unaudited Condensed Consolidated Income Statements</t>
  </si>
  <si>
    <t>Non-Current Assets</t>
  </si>
  <si>
    <t>Others - other receivables, deposits &amp; prepayments</t>
  </si>
  <si>
    <t>INDIVIDUAL QUARTER</t>
  </si>
  <si>
    <t>CUMULATIVE QUARTER</t>
  </si>
  <si>
    <t xml:space="preserve">(The Condensed Consolidated Cash Flow Statements should be read in conjunction with the </t>
  </si>
  <si>
    <t>Profit before taxation</t>
  </si>
  <si>
    <t>Balance as restated</t>
  </si>
  <si>
    <t>Income tax assets</t>
  </si>
  <si>
    <t>Income tax payables</t>
  </si>
  <si>
    <t>(restated)</t>
  </si>
  <si>
    <t>31/7/2003</t>
  </si>
  <si>
    <t>31/1/2003</t>
  </si>
  <si>
    <t>31/10/03</t>
  </si>
  <si>
    <t>31/10/02</t>
  </si>
  <si>
    <t>9 MONTHS</t>
  </si>
  <si>
    <t>31/10/2003</t>
  </si>
  <si>
    <t xml:space="preserve">                              QUALITY  CONCRETE  HOLDINGS  BHD</t>
  </si>
  <si>
    <t>Cash and cash equivalents at the beginning of the year</t>
  </si>
  <si>
    <t>Cash and cash equivalents at the end of the period</t>
  </si>
  <si>
    <t>Adjustments for non-cash items</t>
  </si>
  <si>
    <t>Adjustment for non-operation expenses</t>
  </si>
  <si>
    <t>EPS (sen)</t>
  </si>
  <si>
    <t>- Basis</t>
  </si>
  <si>
    <t>- Diluted</t>
  </si>
  <si>
    <t>Total Net Assets</t>
  </si>
  <si>
    <t>(The Condensed Consolidated Balance Sheets should be read in conjunction with the Annual</t>
  </si>
  <si>
    <t>Unaudited Condensed Consolidated Balance Sheet</t>
  </si>
  <si>
    <t>Operating profit before changes in working capital</t>
  </si>
  <si>
    <t>Balance at beginning of financial year</t>
  </si>
  <si>
    <t>Balance at end of period</t>
  </si>
  <si>
    <t>Prior Year Adjustment</t>
  </si>
  <si>
    <t>Note</t>
  </si>
  <si>
    <t>For the quarter ended 31 October 2003</t>
  </si>
  <si>
    <t>CORRESPONDING</t>
  </si>
  <si>
    <t>Operating expenses</t>
  </si>
  <si>
    <t>Other operating income</t>
  </si>
  <si>
    <t>Profit from operations</t>
  </si>
  <si>
    <t>Finance costs</t>
  </si>
  <si>
    <t>Investing results</t>
  </si>
  <si>
    <t>Minority interest</t>
  </si>
  <si>
    <t>Net profit for the period</t>
  </si>
  <si>
    <t>(The Condensed Consolidated Income Statements should be read in conjunction with the Annual Report</t>
  </si>
  <si>
    <t xml:space="preserve">   for the financial year ended 31 January 2003)</t>
  </si>
  <si>
    <t>Short term borrowings</t>
  </si>
  <si>
    <t xml:space="preserve">Net Current Assets </t>
  </si>
  <si>
    <t>Share capital</t>
  </si>
  <si>
    <t>Share premium</t>
  </si>
  <si>
    <t>Revaluation reserve</t>
  </si>
  <si>
    <t>Capital reserve</t>
  </si>
  <si>
    <t>Retained profit</t>
  </si>
  <si>
    <t>Other long term liabilities</t>
  </si>
  <si>
    <t>Long term borrowings</t>
  </si>
  <si>
    <t>Minority interests</t>
  </si>
  <si>
    <t>Net cash from operating activities</t>
  </si>
  <si>
    <t>Net cash from/(used in) financing activities</t>
  </si>
  <si>
    <t>Net increase in cash and cash equivalents</t>
  </si>
  <si>
    <t>As at 31 October 2003</t>
  </si>
  <si>
    <t>Unaudited Condensed Consolidated Cash Flow Statements</t>
  </si>
  <si>
    <t xml:space="preserve">  Annual Report for the financial year ended 31 January 2003)</t>
  </si>
  <si>
    <t xml:space="preserve">  Report for the financial year ended 31 January 2003)</t>
  </si>
  <si>
    <t xml:space="preserve">  with the Annual Report for the financial year ended 31 January 2003)</t>
  </si>
  <si>
    <t>For quarter ended 31 October 2003</t>
  </si>
  <si>
    <t>9 months period</t>
  </si>
  <si>
    <t>ended 31 October 2003</t>
  </si>
  <si>
    <t>ended 31 October 2002</t>
  </si>
  <si>
    <t>Short term investments</t>
  </si>
  <si>
    <t>Increase/decrease in WIP/inventories/receivables/payables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</si>
</sst>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_);[Red]\(#,##0.0\)"/>
    <numFmt numFmtId="180" formatCode="_(* #,##0.0_);_(* \(#,##0.0\);_(* &quot;-&quot;??_);_(@_)"/>
    <numFmt numFmtId="181" formatCode="#,##0.000_);[Red]\(#,##0.000\)"/>
    <numFmt numFmtId="182" formatCode="#,##0.0000_);[Red]\(#,##0.0000\)"/>
    <numFmt numFmtId="183" formatCode="#,##0;[Red]\(#,##0\)"/>
    <numFmt numFmtId="184" formatCode="_(* #,##0.000_);_(* \(#,##0.000\);_(* &quot;-&quot;??_);_(@_)"/>
    <numFmt numFmtId="185" formatCode="_(* #,##0.0000_);_(* \(#,##0.0000\);_(* &quot;-&quot;??_);_(@_)"/>
    <numFmt numFmtId="186" formatCode="#,##0;[Red]\(##,#00\)"/>
    <numFmt numFmtId="187" formatCode="#,##0.00;[Red]\(#,##0.00\)"/>
    <numFmt numFmtId="188" formatCode="_ * #,##0.0_ ;_ * \-#,##0.0_ ;_ * &quot;-&quot;??_ ;_ @_ "/>
    <numFmt numFmtId="189" formatCode="_ * #,##0_ ;_ * \-#,##0_ ;_ * &quot;-&quot;??_ ;_ @_ "/>
    <numFmt numFmtId="190" formatCode="#,##0.0;[Red]\-#,##0.0"/>
    <numFmt numFmtId="191" formatCode="_(* #,##0.00000_);_(* \(#,##0.00000\);_(* &quot;-&quot;??_);_(@_)"/>
    <numFmt numFmtId="192" formatCode="_ * #,##0.000_ ;_ * \-#,##0.000_ ;_ * &quot;-&quot;??_ ;_ @_ "/>
    <numFmt numFmtId="193" formatCode="_ * #,##0.0000_ ;_ * \-#,##0.0000_ ;_ * &quot;-&quot;??_ ;_ @_ "/>
    <numFmt numFmtId="194" formatCode="_ * #,##0.00000_ ;_ * \-#,##0.00000_ ;_ * &quot;-&quot;??_ ;_ @_ "/>
  </numFmts>
  <fonts count="13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43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3" fillId="0" borderId="0" xfId="17" applyNumberFormat="1" applyFont="1" applyAlignment="1">
      <alignment horizontal="left" vertical="center"/>
    </xf>
    <xf numFmtId="178" fontId="5" fillId="0" borderId="0" xfId="17" applyNumberFormat="1" applyFont="1" applyAlignment="1" quotePrefix="1">
      <alignment horizontal="left" vertical="center"/>
    </xf>
    <xf numFmtId="43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178" fontId="1" fillId="0" borderId="0" xfId="17" applyNumberFormat="1" applyFont="1" applyFill="1" applyAlignment="1">
      <alignment vertical="center"/>
    </xf>
    <xf numFmtId="43" fontId="1" fillId="0" borderId="0" xfId="17" applyFont="1" applyFill="1" applyAlignment="1">
      <alignment vertical="center"/>
    </xf>
    <xf numFmtId="40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78" fontId="5" fillId="0" borderId="0" xfId="17" applyNumberFormat="1" applyFont="1" applyFill="1" applyAlignment="1" quotePrefix="1">
      <alignment horizontal="left" vertical="center"/>
    </xf>
    <xf numFmtId="178" fontId="0" fillId="0" borderId="0" xfId="0" applyNumberFormat="1" applyFill="1" applyAlignment="1">
      <alignment/>
    </xf>
    <xf numFmtId="178" fontId="4" fillId="0" borderId="0" xfId="17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83" fontId="1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Alignment="1">
      <alignment horizontal="center"/>
    </xf>
    <xf numFmtId="183" fontId="7" fillId="0" borderId="0" xfId="0" applyNumberFormat="1" applyFont="1" applyAlignment="1">
      <alignment horizontal="center"/>
    </xf>
    <xf numFmtId="183" fontId="7" fillId="0" borderId="0" xfId="0" applyNumberFormat="1" applyFont="1" applyFill="1" applyAlignment="1">
      <alignment horizontal="center"/>
    </xf>
    <xf numFmtId="183" fontId="1" fillId="0" borderId="0" xfId="17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183" fontId="1" fillId="0" borderId="2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14" fontId="7" fillId="0" borderId="0" xfId="0" applyNumberFormat="1" applyFont="1" applyFill="1" applyAlignment="1" quotePrefix="1">
      <alignment horizontal="center"/>
    </xf>
    <xf numFmtId="178" fontId="10" fillId="0" borderId="0" xfId="17" applyNumberFormat="1" applyFont="1" applyAlignment="1">
      <alignment horizontal="left" vertical="center"/>
    </xf>
    <xf numFmtId="171" fontId="1" fillId="0" borderId="1" xfId="15" applyFont="1" applyFill="1" applyBorder="1" applyAlignment="1">
      <alignment vertical="center"/>
    </xf>
    <xf numFmtId="171" fontId="1" fillId="0" borderId="0" xfId="15" applyFont="1" applyFill="1" applyAlignment="1">
      <alignment vertical="center"/>
    </xf>
    <xf numFmtId="171" fontId="1" fillId="0" borderId="0" xfId="15" applyFont="1" applyAlignment="1">
      <alignment vertical="center"/>
    </xf>
    <xf numFmtId="183" fontId="1" fillId="0" borderId="0" xfId="15" applyNumberFormat="1" applyFont="1" applyFill="1" applyAlignment="1">
      <alignment vertical="center"/>
    </xf>
    <xf numFmtId="183" fontId="1" fillId="0" borderId="0" xfId="15" applyNumberFormat="1" applyFont="1" applyAlignment="1">
      <alignment vertical="center"/>
    </xf>
    <xf numFmtId="43" fontId="1" fillId="0" borderId="1" xfId="15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 quotePrefix="1">
      <alignment horizontal="center"/>
    </xf>
    <xf numFmtId="171" fontId="1" fillId="0" borderId="0" xfId="15" applyFont="1" applyFill="1" applyAlignment="1">
      <alignment/>
    </xf>
    <xf numFmtId="171" fontId="1" fillId="0" borderId="0" xfId="15" applyFont="1" applyAlignment="1">
      <alignment/>
    </xf>
    <xf numFmtId="189" fontId="1" fillId="0" borderId="0" xfId="15" applyNumberFormat="1" applyFont="1" applyFill="1" applyAlignment="1">
      <alignment/>
    </xf>
    <xf numFmtId="189" fontId="1" fillId="0" borderId="0" xfId="15" applyNumberFormat="1" applyFont="1" applyAlignment="1">
      <alignment/>
    </xf>
    <xf numFmtId="189" fontId="1" fillId="0" borderId="3" xfId="15" applyNumberFormat="1" applyFont="1" applyFill="1" applyBorder="1" applyAlignment="1">
      <alignment/>
    </xf>
    <xf numFmtId="189" fontId="1" fillId="0" borderId="0" xfId="15" applyNumberFormat="1" applyFont="1" applyFill="1" applyBorder="1" applyAlignment="1">
      <alignment/>
    </xf>
    <xf numFmtId="189" fontId="1" fillId="0" borderId="4" xfId="15" applyNumberFormat="1" applyFont="1" applyFill="1" applyBorder="1" applyAlignment="1">
      <alignment/>
    </xf>
    <xf numFmtId="183" fontId="1" fillId="0" borderId="0" xfId="15" applyNumberFormat="1" applyFont="1" applyFill="1" applyAlignment="1">
      <alignment/>
    </xf>
    <xf numFmtId="183" fontId="1" fillId="0" borderId="0" xfId="15" applyNumberFormat="1" applyFont="1" applyAlignment="1">
      <alignment/>
    </xf>
    <xf numFmtId="189" fontId="1" fillId="0" borderId="0" xfId="0" applyNumberFormat="1" applyFont="1" applyAlignment="1">
      <alignment/>
    </xf>
    <xf numFmtId="0" fontId="7" fillId="0" borderId="0" xfId="0" applyFont="1" applyAlignment="1">
      <alignment/>
    </xf>
    <xf numFmtId="183" fontId="1" fillId="0" borderId="4" xfId="0" applyNumberFormat="1" applyFont="1" applyBorder="1" applyAlignment="1">
      <alignment/>
    </xf>
    <xf numFmtId="186" fontId="1" fillId="0" borderId="0" xfId="15" applyNumberFormat="1" applyFont="1" applyFill="1" applyAlignment="1">
      <alignment/>
    </xf>
    <xf numFmtId="186" fontId="1" fillId="0" borderId="0" xfId="15" applyNumberFormat="1" applyFont="1" applyAlignment="1">
      <alignment/>
    </xf>
    <xf numFmtId="186" fontId="1" fillId="0" borderId="2" xfId="15" applyNumberFormat="1" applyFont="1" applyBorder="1" applyAlignment="1">
      <alignment/>
    </xf>
    <xf numFmtId="186" fontId="1" fillId="0" borderId="4" xfId="15" applyNumberFormat="1" applyFont="1" applyBorder="1" applyAlignment="1">
      <alignment/>
    </xf>
    <xf numFmtId="183" fontId="1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3" fontId="1" fillId="0" borderId="0" xfId="0" applyNumberFormat="1" applyFont="1" applyBorder="1" applyAlignment="1">
      <alignment/>
    </xf>
    <xf numFmtId="186" fontId="1" fillId="0" borderId="0" xfId="15" applyNumberFormat="1" applyFont="1" applyBorder="1" applyAlignment="1">
      <alignment/>
    </xf>
    <xf numFmtId="0" fontId="7" fillId="0" borderId="0" xfId="0" applyFont="1" applyFill="1" applyAlignment="1">
      <alignment horizontal="right" vertical="center"/>
    </xf>
    <xf numFmtId="14" fontId="7" fillId="0" borderId="0" xfId="0" applyNumberFormat="1" applyFont="1" applyFill="1" applyAlignment="1" quotePrefix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 quotePrefix="1">
      <alignment vertical="center"/>
    </xf>
    <xf numFmtId="0" fontId="3" fillId="0" borderId="0" xfId="0" applyFont="1" applyAlignment="1">
      <alignment/>
    </xf>
    <xf numFmtId="178" fontId="1" fillId="0" borderId="0" xfId="15" applyNumberFormat="1" applyFont="1" applyFill="1" applyAlignment="1">
      <alignment vertical="center"/>
    </xf>
    <xf numFmtId="178" fontId="1" fillId="0" borderId="2" xfId="15" applyNumberFormat="1" applyFont="1" applyFill="1" applyBorder="1" applyAlignment="1">
      <alignment vertical="center"/>
    </xf>
    <xf numFmtId="178" fontId="1" fillId="0" borderId="1" xfId="15" applyNumberFormat="1" applyFont="1" applyFill="1" applyBorder="1" applyAlignment="1">
      <alignment vertical="center"/>
    </xf>
    <xf numFmtId="183" fontId="1" fillId="0" borderId="0" xfId="15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183" fontId="1" fillId="0" borderId="2" xfId="15" applyNumberFormat="1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7905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238125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905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209550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70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600075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7905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990600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906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workbookViewId="0" topLeftCell="C38">
      <selection activeCell="E52" sqref="E52"/>
    </sheetView>
  </sheetViews>
  <sheetFormatPr defaultColWidth="9.140625" defaultRowHeight="12.75"/>
  <cols>
    <col min="1" max="1" width="3.57421875" style="0" customWidth="1"/>
    <col min="3" max="3" width="18.8515625" style="0" customWidth="1"/>
    <col min="4" max="4" width="1.7109375" style="0" customWidth="1"/>
    <col min="5" max="5" width="16.7109375" style="32" customWidth="1"/>
    <col min="6" max="6" width="1.421875" style="32" customWidth="1"/>
    <col min="7" max="7" width="16.7109375" style="32" customWidth="1"/>
    <col min="8" max="8" width="1.1484375" style="32" customWidth="1"/>
    <col min="9" max="9" width="14.7109375" style="32" customWidth="1"/>
    <col min="10" max="10" width="1.1484375" style="32" customWidth="1"/>
    <col min="11" max="11" width="14.7109375" style="32" customWidth="1"/>
    <col min="12" max="12" width="1.7109375" style="0" customWidth="1"/>
    <col min="13" max="13" width="2.00390625" style="0" customWidth="1"/>
  </cols>
  <sheetData>
    <row r="1" spans="1:12" ht="13.5">
      <c r="A1" s="1"/>
      <c r="B1" s="2"/>
      <c r="C1" s="3"/>
      <c r="D1" s="3"/>
      <c r="E1" s="22"/>
      <c r="F1" s="24"/>
      <c r="G1" s="24"/>
      <c r="H1" s="24"/>
      <c r="I1" s="24"/>
      <c r="J1" s="24"/>
      <c r="K1" s="24"/>
      <c r="L1" s="4"/>
    </row>
    <row r="2" spans="1:12" ht="17.25">
      <c r="A2" s="1"/>
      <c r="B2" s="6"/>
      <c r="C2" s="58" t="s">
        <v>12</v>
      </c>
      <c r="D2" s="5"/>
      <c r="E2" s="33"/>
      <c r="F2" s="24"/>
      <c r="G2" s="24"/>
      <c r="H2" s="24"/>
      <c r="I2" s="24"/>
      <c r="J2" s="24"/>
      <c r="K2" s="24"/>
      <c r="L2" s="4"/>
    </row>
    <row r="3" spans="1:12" ht="13.5">
      <c r="A3" s="1"/>
      <c r="B3" s="7"/>
      <c r="C3" s="1"/>
      <c r="D3" s="1"/>
      <c r="E3" s="26"/>
      <c r="F3" s="25"/>
      <c r="G3" s="25"/>
      <c r="H3" s="25"/>
      <c r="I3" s="25"/>
      <c r="J3" s="24"/>
      <c r="K3" s="24"/>
      <c r="L3" s="4"/>
    </row>
    <row r="4" spans="1:12" ht="16.5">
      <c r="A4" s="17" t="s">
        <v>13</v>
      </c>
      <c r="B4" s="3"/>
      <c r="C4" s="3"/>
      <c r="D4" s="3"/>
      <c r="E4" s="22"/>
      <c r="F4" s="22"/>
      <c r="G4" s="22"/>
      <c r="H4" s="22"/>
      <c r="I4" s="22"/>
      <c r="J4" s="22"/>
      <c r="K4" s="22"/>
      <c r="L4" s="3"/>
    </row>
    <row r="5" spans="1:12" ht="13.5">
      <c r="A5" s="3" t="s">
        <v>7</v>
      </c>
      <c r="B5" s="3"/>
      <c r="C5" s="3"/>
      <c r="D5" s="3"/>
      <c r="E5" s="22"/>
      <c r="F5" s="22"/>
      <c r="G5" s="22"/>
      <c r="H5" s="22"/>
      <c r="I5" s="22"/>
      <c r="J5" s="22"/>
      <c r="K5" s="22"/>
      <c r="L5" s="3"/>
    </row>
    <row r="6" spans="1:12" ht="13.5">
      <c r="A6" s="1"/>
      <c r="B6" s="1"/>
      <c r="C6" s="1"/>
      <c r="D6" s="1"/>
      <c r="E6" s="26"/>
      <c r="F6" s="26"/>
      <c r="G6" s="26"/>
      <c r="H6" s="26"/>
      <c r="I6" s="26"/>
      <c r="J6" s="26"/>
      <c r="K6" s="26"/>
      <c r="L6" s="1"/>
    </row>
    <row r="7" spans="1:12" ht="16.5">
      <c r="A7" s="18" t="s">
        <v>49</v>
      </c>
      <c r="B7" s="1"/>
      <c r="C7" s="1"/>
      <c r="D7" s="1"/>
      <c r="E7" s="26"/>
      <c r="F7" s="26"/>
      <c r="G7" s="26"/>
      <c r="H7" s="26"/>
      <c r="I7" s="26"/>
      <c r="J7" s="26"/>
      <c r="K7" s="26"/>
      <c r="L7" s="1"/>
    </row>
    <row r="8" spans="1:12" ht="16.5">
      <c r="A8" s="18" t="s">
        <v>82</v>
      </c>
      <c r="B8" s="1"/>
      <c r="C8" s="1"/>
      <c r="D8" s="1"/>
      <c r="E8" s="26"/>
      <c r="F8" s="26"/>
      <c r="G8" s="26"/>
      <c r="H8" s="26"/>
      <c r="I8" s="26"/>
      <c r="J8" s="26"/>
      <c r="K8" s="26"/>
      <c r="L8" s="1"/>
    </row>
    <row r="9" spans="1:12" ht="9" customHeight="1" thickBot="1">
      <c r="A9" s="19"/>
      <c r="B9" s="19"/>
      <c r="C9" s="19"/>
      <c r="D9" s="19"/>
      <c r="E9" s="27"/>
      <c r="F9" s="27"/>
      <c r="G9" s="27"/>
      <c r="H9" s="27"/>
      <c r="I9" s="27"/>
      <c r="J9" s="27"/>
      <c r="K9" s="27"/>
      <c r="L9" s="19"/>
    </row>
    <row r="10" spans="1:12" ht="14.25" thickTop="1">
      <c r="A10" s="3"/>
      <c r="B10" s="3"/>
      <c r="C10" s="3"/>
      <c r="D10" s="3"/>
      <c r="E10" s="22"/>
      <c r="F10" s="22"/>
      <c r="G10" s="22"/>
      <c r="H10" s="22"/>
      <c r="I10" s="22"/>
      <c r="J10" s="22"/>
      <c r="K10" s="22"/>
      <c r="L10" s="3"/>
    </row>
    <row r="11" spans="1:12" ht="24.75" customHeight="1">
      <c r="A11" s="3"/>
      <c r="B11" s="3"/>
      <c r="C11" s="3"/>
      <c r="D11" s="3"/>
      <c r="E11" s="97" t="s">
        <v>52</v>
      </c>
      <c r="F11" s="97"/>
      <c r="G11" s="97"/>
      <c r="H11" s="97"/>
      <c r="I11" s="97" t="s">
        <v>53</v>
      </c>
      <c r="J11" s="97"/>
      <c r="K11" s="97"/>
      <c r="L11" s="97"/>
    </row>
    <row r="12" spans="1:12" ht="8.25" customHeight="1">
      <c r="A12" s="3"/>
      <c r="B12" s="3"/>
      <c r="C12" s="3"/>
      <c r="D12" s="3"/>
      <c r="E12" s="21"/>
      <c r="F12" s="21"/>
      <c r="G12" s="21"/>
      <c r="H12" s="21"/>
      <c r="I12" s="21"/>
      <c r="J12" s="21"/>
      <c r="K12" s="21"/>
      <c r="L12" s="21"/>
    </row>
    <row r="13" spans="1:12" ht="15">
      <c r="A13" s="3"/>
      <c r="B13" s="3"/>
      <c r="C13" s="3"/>
      <c r="D13" s="3"/>
      <c r="E13" s="88" t="s">
        <v>2</v>
      </c>
      <c r="F13" s="88"/>
      <c r="G13" s="88" t="s">
        <v>83</v>
      </c>
      <c r="H13" s="88"/>
      <c r="I13" s="88" t="s">
        <v>64</v>
      </c>
      <c r="J13" s="88"/>
      <c r="K13" s="88" t="s">
        <v>64</v>
      </c>
      <c r="L13" s="23"/>
    </row>
    <row r="14" spans="1:12" ht="15">
      <c r="A14" s="20"/>
      <c r="B14" s="3"/>
      <c r="C14" s="3"/>
      <c r="D14" s="3"/>
      <c r="E14" s="88" t="s">
        <v>3</v>
      </c>
      <c r="F14" s="88"/>
      <c r="G14" s="88" t="s">
        <v>3</v>
      </c>
      <c r="H14" s="88"/>
      <c r="I14" s="88" t="s">
        <v>34</v>
      </c>
      <c r="J14" s="88"/>
      <c r="K14" s="88" t="s">
        <v>34</v>
      </c>
      <c r="L14" s="23"/>
    </row>
    <row r="15" spans="1:12" ht="15">
      <c r="A15" s="20"/>
      <c r="B15" s="3"/>
      <c r="C15" s="3"/>
      <c r="D15" s="3"/>
      <c r="E15" s="88" t="s">
        <v>33</v>
      </c>
      <c r="F15" s="88"/>
      <c r="G15" s="88" t="s">
        <v>33</v>
      </c>
      <c r="H15" s="88"/>
      <c r="I15" s="88" t="s">
        <v>14</v>
      </c>
      <c r="J15" s="88"/>
      <c r="K15" s="88" t="s">
        <v>14</v>
      </c>
      <c r="L15" s="21"/>
    </row>
    <row r="16" spans="1:12" ht="15">
      <c r="A16" s="20"/>
      <c r="B16" s="3"/>
      <c r="C16" s="3"/>
      <c r="D16" s="3"/>
      <c r="E16" s="89" t="s">
        <v>62</v>
      </c>
      <c r="F16" s="88"/>
      <c r="G16" s="89" t="s">
        <v>63</v>
      </c>
      <c r="H16" s="88"/>
      <c r="I16" s="89" t="s">
        <v>62</v>
      </c>
      <c r="J16" s="88"/>
      <c r="K16" s="89" t="s">
        <v>63</v>
      </c>
      <c r="L16" s="21"/>
    </row>
    <row r="17" spans="1:12" ht="15">
      <c r="A17" s="20"/>
      <c r="B17" s="3"/>
      <c r="C17" s="3"/>
      <c r="D17" s="3"/>
      <c r="E17" s="88" t="s">
        <v>4</v>
      </c>
      <c r="F17" s="90"/>
      <c r="G17" s="88" t="s">
        <v>4</v>
      </c>
      <c r="H17" s="88"/>
      <c r="I17" s="88" t="s">
        <v>4</v>
      </c>
      <c r="J17" s="90"/>
      <c r="K17" s="88" t="s">
        <v>4</v>
      </c>
      <c r="L17" s="21"/>
    </row>
    <row r="18" spans="1:12" ht="9" customHeight="1">
      <c r="A18" s="20"/>
      <c r="B18" s="3"/>
      <c r="C18" s="3"/>
      <c r="D18" s="3"/>
      <c r="E18" s="22"/>
      <c r="F18" s="22"/>
      <c r="G18" s="22"/>
      <c r="H18" s="22"/>
      <c r="I18" s="22"/>
      <c r="J18" s="22"/>
      <c r="K18" s="22"/>
      <c r="L18" s="3"/>
    </row>
    <row r="19" spans="1:12" ht="13.5">
      <c r="A19" s="20" t="s">
        <v>7</v>
      </c>
      <c r="B19" s="3" t="s">
        <v>15</v>
      </c>
      <c r="C19" s="3"/>
      <c r="D19" s="63"/>
      <c r="E19" s="96">
        <v>45566</v>
      </c>
      <c r="F19" s="93"/>
      <c r="G19" s="93">
        <v>42015</v>
      </c>
      <c r="H19" s="93"/>
      <c r="I19" s="93">
        <v>127164</v>
      </c>
      <c r="J19" s="93"/>
      <c r="K19" s="93">
        <v>109418</v>
      </c>
      <c r="L19" s="3"/>
    </row>
    <row r="20" spans="1:12" ht="13.5">
      <c r="A20" s="20"/>
      <c r="B20" s="3"/>
      <c r="C20" s="3"/>
      <c r="D20" s="63"/>
      <c r="E20" s="96"/>
      <c r="F20" s="93"/>
      <c r="G20" s="93"/>
      <c r="H20" s="93"/>
      <c r="I20" s="93"/>
      <c r="J20" s="93"/>
      <c r="K20" s="93"/>
      <c r="L20" s="3"/>
    </row>
    <row r="21" spans="1:12" ht="13.5">
      <c r="A21" s="20"/>
      <c r="B21" s="3" t="s">
        <v>84</v>
      </c>
      <c r="C21" s="3"/>
      <c r="D21" s="63"/>
      <c r="E21" s="96">
        <v>-40756</v>
      </c>
      <c r="F21" s="93"/>
      <c r="G21" s="93">
        <v>-37540</v>
      </c>
      <c r="H21" s="93"/>
      <c r="I21" s="93">
        <v>-111818</v>
      </c>
      <c r="J21" s="93"/>
      <c r="K21" s="93">
        <v>-97092</v>
      </c>
      <c r="L21" s="3"/>
    </row>
    <row r="22" spans="1:12" ht="13.5">
      <c r="A22" s="20"/>
      <c r="B22" s="3"/>
      <c r="C22" s="3"/>
      <c r="D22" s="63"/>
      <c r="E22" s="96"/>
      <c r="F22" s="93"/>
      <c r="G22" s="93"/>
      <c r="H22" s="93"/>
      <c r="I22" s="93"/>
      <c r="J22" s="93"/>
      <c r="K22" s="93"/>
      <c r="L22" s="3"/>
    </row>
    <row r="23" spans="1:12" ht="13.5">
      <c r="A23" s="20"/>
      <c r="B23" s="3" t="s">
        <v>85</v>
      </c>
      <c r="C23" s="3"/>
      <c r="D23" s="63"/>
      <c r="E23" s="98">
        <v>402</v>
      </c>
      <c r="F23" s="93"/>
      <c r="G23" s="94">
        <v>1235</v>
      </c>
      <c r="H23" s="93"/>
      <c r="I23" s="94">
        <v>852</v>
      </c>
      <c r="J23" s="93"/>
      <c r="K23" s="94">
        <v>1395</v>
      </c>
      <c r="L23" s="3"/>
    </row>
    <row r="24" spans="1:12" ht="13.5">
      <c r="A24" s="20"/>
      <c r="B24" s="3"/>
      <c r="C24" s="3"/>
      <c r="D24" s="63"/>
      <c r="E24" s="93"/>
      <c r="F24" s="93"/>
      <c r="G24" s="93"/>
      <c r="H24" s="93"/>
      <c r="I24" s="93"/>
      <c r="J24" s="93"/>
      <c r="K24" s="93"/>
      <c r="L24" s="3"/>
    </row>
    <row r="25" spans="1:12" ht="13.5">
      <c r="A25" s="20"/>
      <c r="B25" s="3" t="s">
        <v>86</v>
      </c>
      <c r="C25" s="3"/>
      <c r="D25" s="63"/>
      <c r="E25" s="93">
        <f>SUM(E19:E23)</f>
        <v>5212</v>
      </c>
      <c r="F25" s="93"/>
      <c r="G25" s="93">
        <f>SUM(G19:G23)</f>
        <v>5710</v>
      </c>
      <c r="H25" s="93"/>
      <c r="I25" s="93">
        <f>SUM(I19:I23)</f>
        <v>16198</v>
      </c>
      <c r="J25" s="93"/>
      <c r="K25" s="93">
        <f>SUM(K19:K23)</f>
        <v>13721</v>
      </c>
      <c r="L25" s="3"/>
    </row>
    <row r="26" spans="1:12" ht="13.5">
      <c r="A26" s="20" t="s">
        <v>7</v>
      </c>
      <c r="B26" s="3" t="s">
        <v>7</v>
      </c>
      <c r="C26" s="3"/>
      <c r="D26" s="63"/>
      <c r="E26" s="93"/>
      <c r="F26" s="93"/>
      <c r="G26" s="93"/>
      <c r="H26" s="93"/>
      <c r="I26" s="93"/>
      <c r="J26" s="93"/>
      <c r="K26" s="93"/>
      <c r="L26" s="3"/>
    </row>
    <row r="27" spans="1:12" ht="13.5">
      <c r="A27" s="20"/>
      <c r="B27" s="3" t="s">
        <v>87</v>
      </c>
      <c r="C27" s="3"/>
      <c r="D27" s="63"/>
      <c r="E27" s="96">
        <v>-727</v>
      </c>
      <c r="F27" s="93"/>
      <c r="G27" s="93">
        <v>-883</v>
      </c>
      <c r="H27" s="93"/>
      <c r="I27" s="93">
        <v>-2076</v>
      </c>
      <c r="J27" s="93"/>
      <c r="K27" s="93">
        <v>-1690</v>
      </c>
      <c r="L27" s="3"/>
    </row>
    <row r="28" spans="1:12" ht="13.5">
      <c r="A28" s="20"/>
      <c r="B28" s="3" t="s">
        <v>7</v>
      </c>
      <c r="C28" s="3"/>
      <c r="D28" s="63"/>
      <c r="E28" s="93"/>
      <c r="F28" s="93"/>
      <c r="G28" s="93"/>
      <c r="H28" s="93"/>
      <c r="I28" s="93"/>
      <c r="J28" s="93"/>
      <c r="K28" s="93"/>
      <c r="L28" s="3"/>
    </row>
    <row r="29" spans="1:12" ht="13.5">
      <c r="A29" s="20"/>
      <c r="B29" s="3" t="s">
        <v>88</v>
      </c>
      <c r="C29" s="3"/>
      <c r="D29" s="63"/>
      <c r="E29" s="94">
        <v>0</v>
      </c>
      <c r="F29" s="93"/>
      <c r="G29" s="94">
        <v>0</v>
      </c>
      <c r="H29" s="93"/>
      <c r="I29" s="94">
        <v>338</v>
      </c>
      <c r="J29" s="93"/>
      <c r="K29" s="94">
        <v>-394</v>
      </c>
      <c r="L29" s="3"/>
    </row>
    <row r="30" spans="1:12" ht="13.5">
      <c r="A30" s="20"/>
      <c r="B30" s="3" t="s">
        <v>7</v>
      </c>
      <c r="C30" s="3"/>
      <c r="D30" s="63"/>
      <c r="E30" s="93"/>
      <c r="F30" s="93"/>
      <c r="G30" s="93"/>
      <c r="H30" s="93"/>
      <c r="I30" s="93"/>
      <c r="J30" s="93"/>
      <c r="K30" s="93"/>
      <c r="L30" s="3"/>
    </row>
    <row r="31" spans="1:12" ht="13.5">
      <c r="A31" s="20"/>
      <c r="B31" s="3" t="s">
        <v>35</v>
      </c>
      <c r="C31" s="3"/>
      <c r="D31" s="63"/>
      <c r="E31" s="93">
        <f>SUM(E25:E29)</f>
        <v>4485</v>
      </c>
      <c r="F31" s="93"/>
      <c r="G31" s="93">
        <f>SUM(G25:G29)</f>
        <v>4827</v>
      </c>
      <c r="H31" s="93"/>
      <c r="I31" s="93">
        <f>SUM(I25:I29)</f>
        <v>14460</v>
      </c>
      <c r="J31" s="93"/>
      <c r="K31" s="93">
        <f>SUM(K25:K29)</f>
        <v>11637</v>
      </c>
      <c r="L31" s="3"/>
    </row>
    <row r="32" spans="1:12" ht="13.5">
      <c r="A32" s="20"/>
      <c r="B32" s="3"/>
      <c r="C32" s="3"/>
      <c r="D32" s="63"/>
      <c r="E32" s="93"/>
      <c r="F32" s="93"/>
      <c r="G32" s="93"/>
      <c r="H32" s="93"/>
      <c r="I32" s="93"/>
      <c r="J32" s="93"/>
      <c r="K32" s="93"/>
      <c r="L32" s="3"/>
    </row>
    <row r="33" spans="1:12" ht="13.5">
      <c r="A33" s="20"/>
      <c r="B33" s="3" t="s">
        <v>36</v>
      </c>
      <c r="C33" s="3"/>
      <c r="D33" s="63"/>
      <c r="E33" s="98">
        <v>-985</v>
      </c>
      <c r="F33" s="93"/>
      <c r="G33" s="94">
        <v>-1343</v>
      </c>
      <c r="H33" s="93"/>
      <c r="I33" s="94">
        <v>-5210</v>
      </c>
      <c r="J33" s="93"/>
      <c r="K33" s="94">
        <v>-2256</v>
      </c>
      <c r="L33" s="3"/>
    </row>
    <row r="34" spans="1:12" ht="13.5">
      <c r="A34" s="20"/>
      <c r="B34" s="3"/>
      <c r="C34" s="3"/>
      <c r="D34" s="63"/>
      <c r="E34" s="93"/>
      <c r="F34" s="93"/>
      <c r="G34" s="93"/>
      <c r="H34" s="93"/>
      <c r="I34" s="93"/>
      <c r="J34" s="93"/>
      <c r="K34" s="93"/>
      <c r="L34" s="3"/>
    </row>
    <row r="35" spans="1:12" ht="13.5">
      <c r="A35" s="20"/>
      <c r="B35" s="3" t="s">
        <v>37</v>
      </c>
      <c r="C35" s="3"/>
      <c r="D35" s="63"/>
      <c r="E35" s="93">
        <f>SUM(E31:E33)</f>
        <v>3500</v>
      </c>
      <c r="F35" s="93"/>
      <c r="G35" s="93">
        <f>SUM(G31:G33)</f>
        <v>3484</v>
      </c>
      <c r="H35" s="93"/>
      <c r="I35" s="93">
        <f>SUM(I31:I33)</f>
        <v>9250</v>
      </c>
      <c r="J35" s="93"/>
      <c r="K35" s="93">
        <f>SUM(K31:K33)</f>
        <v>9381</v>
      </c>
      <c r="L35" s="3"/>
    </row>
    <row r="36" spans="1:12" ht="13.5">
      <c r="A36" s="20"/>
      <c r="B36" s="3"/>
      <c r="C36" s="3"/>
      <c r="D36" s="63"/>
      <c r="E36" s="93"/>
      <c r="F36" s="93"/>
      <c r="G36" s="93"/>
      <c r="H36" s="93"/>
      <c r="I36" s="93"/>
      <c r="J36" s="93"/>
      <c r="K36" s="93"/>
      <c r="L36" s="3"/>
    </row>
    <row r="37" spans="1:12" ht="13.5">
      <c r="A37" s="20"/>
      <c r="B37" s="3" t="s">
        <v>89</v>
      </c>
      <c r="C37" s="3"/>
      <c r="D37" s="63"/>
      <c r="E37" s="94">
        <v>0</v>
      </c>
      <c r="F37" s="93"/>
      <c r="G37" s="94">
        <v>7</v>
      </c>
      <c r="H37" s="93"/>
      <c r="I37" s="94">
        <v>28</v>
      </c>
      <c r="J37" s="93"/>
      <c r="K37" s="94">
        <v>53</v>
      </c>
      <c r="L37" s="3"/>
    </row>
    <row r="38" spans="1:12" ht="13.5">
      <c r="A38" s="20"/>
      <c r="B38" s="3"/>
      <c r="C38" s="3"/>
      <c r="D38" s="63"/>
      <c r="E38" s="93"/>
      <c r="F38" s="93"/>
      <c r="G38" s="93"/>
      <c r="H38" s="93"/>
      <c r="I38" s="93"/>
      <c r="J38" s="93"/>
      <c r="K38" s="93"/>
      <c r="L38" s="3"/>
    </row>
    <row r="39" spans="1:12" ht="14.25" thickBot="1">
      <c r="A39" s="20"/>
      <c r="B39" s="3" t="s">
        <v>90</v>
      </c>
      <c r="C39" s="3"/>
      <c r="D39" s="63"/>
      <c r="E39" s="95">
        <f>SUM(E35:E37)</f>
        <v>3500</v>
      </c>
      <c r="F39" s="93"/>
      <c r="G39" s="95">
        <f>SUM(G35:G37)</f>
        <v>3491</v>
      </c>
      <c r="H39" s="93"/>
      <c r="I39" s="95">
        <f>SUM(I35:I37)</f>
        <v>9278</v>
      </c>
      <c r="J39" s="93"/>
      <c r="K39" s="95">
        <f>SUM(K35:K37)</f>
        <v>9434</v>
      </c>
      <c r="L39" s="3"/>
    </row>
    <row r="40" spans="1:12" ht="14.25" thickTop="1">
      <c r="A40" s="20"/>
      <c r="B40" s="3" t="s">
        <v>7</v>
      </c>
      <c r="C40" s="3"/>
      <c r="D40" s="63"/>
      <c r="E40" s="62"/>
      <c r="F40" s="62"/>
      <c r="G40" s="62"/>
      <c r="H40" s="62"/>
      <c r="I40" s="62"/>
      <c r="J40" s="62"/>
      <c r="K40" s="62"/>
      <c r="L40" s="3"/>
    </row>
    <row r="41" spans="1:12" ht="14.25" thickBot="1">
      <c r="A41" s="20"/>
      <c r="B41" s="3" t="s">
        <v>71</v>
      </c>
      <c r="C41" s="91" t="s">
        <v>72</v>
      </c>
      <c r="D41" s="61"/>
      <c r="E41" s="59">
        <v>6.1180254509858765</v>
      </c>
      <c r="F41" s="60"/>
      <c r="G41" s="59">
        <v>6.1053883418737644</v>
      </c>
      <c r="H41" s="60"/>
      <c r="I41" s="59">
        <v>16.331631754972715</v>
      </c>
      <c r="J41" s="60"/>
      <c r="K41" s="64">
        <v>16.548715988739996</v>
      </c>
      <c r="L41" s="61"/>
    </row>
    <row r="42" spans="1:12" ht="14.25" thickTop="1">
      <c r="A42" s="20"/>
      <c r="C42" s="3"/>
      <c r="D42" s="61"/>
      <c r="E42" s="60" t="s">
        <v>7</v>
      </c>
      <c r="F42" s="60"/>
      <c r="G42" s="60" t="s">
        <v>7</v>
      </c>
      <c r="H42" s="60"/>
      <c r="I42" s="60" t="s">
        <v>7</v>
      </c>
      <c r="J42" s="60"/>
      <c r="K42" s="60"/>
      <c r="L42" s="61"/>
    </row>
    <row r="43" spans="1:12" ht="14.25" thickBot="1">
      <c r="A43" s="20"/>
      <c r="C43" s="91" t="s">
        <v>73</v>
      </c>
      <c r="D43" s="61"/>
      <c r="E43" s="59">
        <v>5.976163644435338</v>
      </c>
      <c r="F43" s="60"/>
      <c r="G43" s="59">
        <v>6.053302353002375</v>
      </c>
      <c r="H43" s="60"/>
      <c r="I43" s="59">
        <v>15.908233599670792</v>
      </c>
      <c r="J43" s="60"/>
      <c r="K43" s="59">
        <v>16.41466427713883</v>
      </c>
      <c r="L43" s="61"/>
    </row>
    <row r="44" spans="1:12" ht="14.25" thickTop="1">
      <c r="A44" s="20"/>
      <c r="B44" s="3" t="s">
        <v>7</v>
      </c>
      <c r="C44" s="3"/>
      <c r="D44" s="3"/>
      <c r="E44" s="30"/>
      <c r="F44" s="28"/>
      <c r="G44" s="30"/>
      <c r="H44" s="28"/>
      <c r="I44" s="30"/>
      <c r="J44" s="28"/>
      <c r="K44" s="30"/>
      <c r="L44" s="3"/>
    </row>
    <row r="45" spans="1:12" ht="15">
      <c r="A45" s="20"/>
      <c r="B45" s="40" t="s">
        <v>91</v>
      </c>
      <c r="C45" s="3"/>
      <c r="D45" s="3"/>
      <c r="E45" s="28"/>
      <c r="F45" s="28"/>
      <c r="G45" s="28"/>
      <c r="H45" s="28"/>
      <c r="I45" s="30"/>
      <c r="J45" s="28"/>
      <c r="K45" s="30"/>
      <c r="L45" s="3"/>
    </row>
    <row r="46" spans="1:12" ht="15">
      <c r="A46" s="20"/>
      <c r="B46" s="40" t="s">
        <v>92</v>
      </c>
      <c r="C46" s="3"/>
      <c r="D46" s="3"/>
      <c r="E46" s="28"/>
      <c r="F46" s="28"/>
      <c r="G46" s="28"/>
      <c r="H46" s="28"/>
      <c r="I46" s="29"/>
      <c r="J46" s="28"/>
      <c r="K46" s="29"/>
      <c r="L46" s="3"/>
    </row>
    <row r="47" spans="1:12" ht="13.5">
      <c r="A47" s="20"/>
      <c r="B47" s="3" t="s">
        <v>7</v>
      </c>
      <c r="C47" s="3"/>
      <c r="D47" s="3"/>
      <c r="E47" s="28"/>
      <c r="F47" s="28"/>
      <c r="G47" s="28"/>
      <c r="H47" s="28"/>
      <c r="I47" s="30"/>
      <c r="J47" s="28"/>
      <c r="K47" s="30"/>
      <c r="L47" s="3"/>
    </row>
    <row r="48" spans="1:12" ht="13.5">
      <c r="A48" s="20"/>
      <c r="B48" s="3"/>
      <c r="C48" s="3"/>
      <c r="D48" s="3"/>
      <c r="E48" s="28"/>
      <c r="F48" s="28"/>
      <c r="G48" s="28"/>
      <c r="H48" s="28"/>
      <c r="I48" s="30"/>
      <c r="J48" s="28"/>
      <c r="K48" s="30"/>
      <c r="L48" s="3"/>
    </row>
    <row r="49" spans="1:12" ht="13.5">
      <c r="A49" s="20"/>
      <c r="B49" s="3" t="s">
        <v>7</v>
      </c>
      <c r="C49" s="3"/>
      <c r="D49" s="3"/>
      <c r="E49" s="28"/>
      <c r="F49" s="28"/>
      <c r="G49" s="28"/>
      <c r="H49" s="28"/>
      <c r="I49" s="29"/>
      <c r="J49" s="28"/>
      <c r="K49" s="29"/>
      <c r="L49" s="3"/>
    </row>
    <row r="50" spans="1:12" ht="13.5">
      <c r="A50" s="20"/>
      <c r="B50" s="3" t="s">
        <v>7</v>
      </c>
      <c r="C50" s="3"/>
      <c r="D50" s="3"/>
      <c r="E50" s="28"/>
      <c r="F50" s="28"/>
      <c r="G50" s="28"/>
      <c r="H50" s="28"/>
      <c r="I50" s="30"/>
      <c r="J50" s="28"/>
      <c r="K50" s="30"/>
      <c r="L50" s="3"/>
    </row>
    <row r="51" spans="1:12" ht="13.5">
      <c r="A51" s="20"/>
      <c r="B51" s="3" t="s">
        <v>7</v>
      </c>
      <c r="C51" s="3"/>
      <c r="D51" s="3"/>
      <c r="E51" s="28"/>
      <c r="F51" s="28"/>
      <c r="G51" s="28"/>
      <c r="H51" s="28"/>
      <c r="I51" s="30"/>
      <c r="J51" s="28"/>
      <c r="K51" s="30"/>
      <c r="L51" s="3"/>
    </row>
    <row r="52" spans="1:12" ht="13.5">
      <c r="A52" s="20"/>
      <c r="B52" s="3" t="s">
        <v>7</v>
      </c>
      <c r="C52" s="3"/>
      <c r="D52" s="3"/>
      <c r="E52" s="28"/>
      <c r="F52" s="28"/>
      <c r="G52" s="28"/>
      <c r="H52" s="28"/>
      <c r="I52" s="30"/>
      <c r="J52" s="28"/>
      <c r="K52" s="30"/>
      <c r="L52" s="3"/>
    </row>
    <row r="53" spans="1:12" ht="14.25" customHeight="1">
      <c r="A53" s="20"/>
      <c r="B53" s="3"/>
      <c r="C53" s="3"/>
      <c r="D53" s="3"/>
      <c r="E53" s="28"/>
      <c r="F53" s="28"/>
      <c r="G53" s="28"/>
      <c r="H53" s="28"/>
      <c r="I53" s="30"/>
      <c r="J53" s="28"/>
      <c r="K53" s="30"/>
      <c r="L53" s="3"/>
    </row>
    <row r="54" spans="1:12" ht="13.5">
      <c r="A54" s="20"/>
      <c r="B54" s="3" t="s">
        <v>7</v>
      </c>
      <c r="C54" s="3" t="s">
        <v>7</v>
      </c>
      <c r="D54" s="3"/>
      <c r="E54" s="30"/>
      <c r="F54" s="28"/>
      <c r="G54" s="30"/>
      <c r="H54" s="28"/>
      <c r="I54" s="30"/>
      <c r="J54" s="28"/>
      <c r="K54" s="30"/>
      <c r="L54" s="3"/>
    </row>
    <row r="55" spans="1:12" ht="13.5">
      <c r="A55" s="20"/>
      <c r="B55" s="3" t="s">
        <v>7</v>
      </c>
      <c r="C55" s="3" t="s">
        <v>7</v>
      </c>
      <c r="D55" s="3"/>
      <c r="E55" s="30"/>
      <c r="F55" s="28"/>
      <c r="G55" s="30"/>
      <c r="H55" s="28"/>
      <c r="I55" s="30"/>
      <c r="J55" s="28"/>
      <c r="K55" s="30"/>
      <c r="L55" s="3"/>
    </row>
    <row r="56" spans="1:12" ht="13.5">
      <c r="A56" s="20"/>
      <c r="B56" s="3" t="s">
        <v>7</v>
      </c>
      <c r="C56" s="3" t="s">
        <v>7</v>
      </c>
      <c r="D56" s="3"/>
      <c r="E56" s="30"/>
      <c r="F56" s="28"/>
      <c r="G56" s="30"/>
      <c r="H56" s="28"/>
      <c r="I56" s="30"/>
      <c r="J56" s="28"/>
      <c r="K56" s="30"/>
      <c r="L56" s="3"/>
    </row>
    <row r="57" spans="1:12" ht="13.5">
      <c r="A57" s="20"/>
      <c r="B57" s="3"/>
      <c r="C57" s="3" t="s">
        <v>7</v>
      </c>
      <c r="D57" s="3"/>
      <c r="E57" s="30"/>
      <c r="F57" s="28"/>
      <c r="G57" s="30"/>
      <c r="H57" s="28"/>
      <c r="I57" s="30"/>
      <c r="J57" s="28"/>
      <c r="K57" s="30"/>
      <c r="L57" s="3"/>
    </row>
    <row r="58" spans="1:12" ht="13.5">
      <c r="A58" s="20"/>
      <c r="B58" s="3"/>
      <c r="C58" s="3" t="s">
        <v>7</v>
      </c>
      <c r="D58" s="3"/>
      <c r="E58" s="28"/>
      <c r="F58" s="28"/>
      <c r="G58" s="28"/>
      <c r="H58" s="28"/>
      <c r="I58" s="30"/>
      <c r="J58" s="28"/>
      <c r="K58" s="30"/>
      <c r="L58" s="3"/>
    </row>
    <row r="59" spans="1:12" ht="13.5">
      <c r="A59" s="20"/>
      <c r="B59" s="3"/>
      <c r="C59" s="3"/>
      <c r="D59" s="3"/>
      <c r="E59" s="28"/>
      <c r="F59" s="28"/>
      <c r="G59" s="28"/>
      <c r="H59" s="28"/>
      <c r="I59" s="30"/>
      <c r="J59" s="28"/>
      <c r="K59" s="30"/>
      <c r="L59" s="3"/>
    </row>
    <row r="60" spans="1:12" ht="13.5">
      <c r="A60" s="20"/>
      <c r="B60" s="3" t="s">
        <v>7</v>
      </c>
      <c r="C60" s="3"/>
      <c r="D60" s="3"/>
      <c r="E60" s="29"/>
      <c r="F60" s="28"/>
      <c r="G60" s="29"/>
      <c r="H60" s="28"/>
      <c r="I60" s="29"/>
      <c r="J60" s="28"/>
      <c r="K60" s="29"/>
      <c r="L60" s="3"/>
    </row>
    <row r="61" spans="1:12" ht="13.5">
      <c r="A61" s="20"/>
      <c r="B61" s="3" t="s">
        <v>7</v>
      </c>
      <c r="C61" s="3"/>
      <c r="D61" s="3"/>
      <c r="E61" s="28"/>
      <c r="F61" s="28"/>
      <c r="G61" s="28"/>
      <c r="H61" s="28"/>
      <c r="I61" s="30"/>
      <c r="J61" s="28"/>
      <c r="K61" s="30"/>
      <c r="L61" s="3"/>
    </row>
    <row r="62" spans="1:12" ht="13.5">
      <c r="A62" s="20"/>
      <c r="B62" s="3"/>
      <c r="C62" s="3"/>
      <c r="D62" s="3"/>
      <c r="E62" s="28"/>
      <c r="F62" s="28"/>
      <c r="G62" s="28"/>
      <c r="H62" s="28"/>
      <c r="I62" s="30"/>
      <c r="J62" s="28"/>
      <c r="K62" s="30"/>
      <c r="L62" s="3"/>
    </row>
    <row r="63" spans="1:12" ht="13.5">
      <c r="A63" s="20" t="s">
        <v>7</v>
      </c>
      <c r="B63" s="3"/>
      <c r="D63" s="3"/>
      <c r="E63" s="28"/>
      <c r="F63" s="28"/>
      <c r="G63" s="28"/>
      <c r="H63" s="28"/>
      <c r="I63" s="30"/>
      <c r="J63" s="28"/>
      <c r="K63" s="30"/>
      <c r="L63" s="3"/>
    </row>
    <row r="64" spans="1:12" ht="13.5">
      <c r="A64" s="20"/>
      <c r="B64" s="3"/>
      <c r="D64" s="3"/>
      <c r="E64" s="28"/>
      <c r="F64" s="28"/>
      <c r="G64" s="28"/>
      <c r="H64" s="28"/>
      <c r="I64" s="30"/>
      <c r="J64" s="28"/>
      <c r="K64" s="30"/>
      <c r="L64" s="3"/>
    </row>
    <row r="65" spans="1:12" ht="13.5">
      <c r="A65" s="20"/>
      <c r="B65" s="3"/>
      <c r="D65" s="3"/>
      <c r="E65" s="28"/>
      <c r="F65" s="28"/>
      <c r="G65" s="28"/>
      <c r="H65" s="28"/>
      <c r="I65" s="30"/>
      <c r="J65" s="28"/>
      <c r="K65" s="30"/>
      <c r="L65" s="3"/>
    </row>
    <row r="66" spans="1:12" ht="13.5">
      <c r="A66" s="20"/>
      <c r="B66" s="3"/>
      <c r="D66" s="3"/>
      <c r="E66" s="28"/>
      <c r="F66" s="28"/>
      <c r="G66" s="28"/>
      <c r="H66" s="28"/>
      <c r="I66" s="30"/>
      <c r="J66" s="28"/>
      <c r="K66" s="30"/>
      <c r="L66" s="3"/>
    </row>
    <row r="67" spans="1:12" ht="13.5">
      <c r="A67" s="20"/>
      <c r="B67" s="3" t="s">
        <v>7</v>
      </c>
      <c r="C67" s="3" t="s">
        <v>7</v>
      </c>
      <c r="D67" s="3"/>
      <c r="E67" s="31"/>
      <c r="F67" s="28"/>
      <c r="G67" s="31"/>
      <c r="H67" s="28"/>
      <c r="I67" s="31"/>
      <c r="J67" s="28"/>
      <c r="K67" s="31"/>
      <c r="L67" s="3"/>
    </row>
    <row r="68" spans="1:12" ht="13.5">
      <c r="A68" s="20"/>
      <c r="B68" s="3" t="s">
        <v>7</v>
      </c>
      <c r="C68" s="3" t="s">
        <v>7</v>
      </c>
      <c r="D68" s="3"/>
      <c r="E68" s="31"/>
      <c r="F68" s="28"/>
      <c r="G68" s="31"/>
      <c r="H68" s="28"/>
      <c r="I68" s="30"/>
      <c r="J68" s="28"/>
      <c r="K68" s="30"/>
      <c r="L68" s="3"/>
    </row>
    <row r="69" spans="1:12" ht="13.5">
      <c r="A69" s="20"/>
      <c r="B69" s="3" t="s">
        <v>7</v>
      </c>
      <c r="C69" s="3" t="s">
        <v>7</v>
      </c>
      <c r="D69" s="3"/>
      <c r="E69" s="30"/>
      <c r="F69" s="30"/>
      <c r="G69" s="30"/>
      <c r="H69" s="30"/>
      <c r="I69" s="30"/>
      <c r="J69" s="28"/>
      <c r="K69" s="30"/>
      <c r="L69" s="3"/>
    </row>
    <row r="70" spans="1:12" ht="13.5">
      <c r="A70" s="20"/>
      <c r="B70" s="3"/>
      <c r="C70" s="3" t="s">
        <v>7</v>
      </c>
      <c r="D70" s="3"/>
      <c r="E70" s="28"/>
      <c r="F70" s="28"/>
      <c r="G70" s="28"/>
      <c r="H70" s="28"/>
      <c r="I70" s="30"/>
      <c r="J70" s="28"/>
      <c r="K70" s="30"/>
      <c r="L70" s="3"/>
    </row>
    <row r="71" ht="12.75">
      <c r="I71" s="34"/>
    </row>
    <row r="72" ht="12.75">
      <c r="I72" s="34"/>
    </row>
    <row r="73" ht="12.75">
      <c r="I73" s="34"/>
    </row>
    <row r="74" ht="12.75">
      <c r="I74" s="34"/>
    </row>
    <row r="75" ht="12.75">
      <c r="I75" s="34"/>
    </row>
    <row r="76" ht="12.75">
      <c r="I76" s="34"/>
    </row>
    <row r="77" ht="12.75">
      <c r="I77" s="34"/>
    </row>
    <row r="78" ht="12.75">
      <c r="I78" s="34"/>
    </row>
    <row r="79" ht="12.75">
      <c r="I79" s="34"/>
    </row>
    <row r="80" ht="12.75">
      <c r="I80" s="34"/>
    </row>
    <row r="81" ht="12.75">
      <c r="I81" s="34"/>
    </row>
    <row r="82" ht="12.75">
      <c r="I82" s="34"/>
    </row>
    <row r="83" ht="12.75">
      <c r="I83" s="34"/>
    </row>
    <row r="84" ht="12.75">
      <c r="I84" s="34"/>
    </row>
    <row r="85" ht="12.75">
      <c r="I85" s="34"/>
    </row>
    <row r="86" ht="12.75">
      <c r="I86" s="34"/>
    </row>
    <row r="87" ht="12.75">
      <c r="I87" s="34"/>
    </row>
    <row r="88" ht="12.75">
      <c r="I88" s="34"/>
    </row>
    <row r="89" ht="12.75">
      <c r="I89" s="34"/>
    </row>
    <row r="90" ht="12.75">
      <c r="I90" s="34"/>
    </row>
    <row r="91" ht="12.75">
      <c r="I91" s="34"/>
    </row>
    <row r="92" ht="12.75">
      <c r="I92" s="34"/>
    </row>
    <row r="93" ht="12.75">
      <c r="I93" s="34"/>
    </row>
    <row r="94" ht="12.75">
      <c r="I94" s="34"/>
    </row>
    <row r="95" ht="12.75">
      <c r="I95" s="34"/>
    </row>
    <row r="96" ht="12.75">
      <c r="I96" s="34"/>
    </row>
    <row r="97" ht="12.75">
      <c r="I97" s="34"/>
    </row>
    <row r="98" ht="12.75">
      <c r="I98" s="34"/>
    </row>
    <row r="99" ht="12.75">
      <c r="I99" s="34"/>
    </row>
    <row r="100" ht="12.75">
      <c r="I100" s="34"/>
    </row>
    <row r="101" ht="12.75">
      <c r="I101" s="34"/>
    </row>
    <row r="102" ht="12.75">
      <c r="I102" s="34"/>
    </row>
    <row r="103" ht="12.75">
      <c r="I103" s="34"/>
    </row>
    <row r="104" ht="12.75">
      <c r="I104" s="34"/>
    </row>
    <row r="105" ht="12.75">
      <c r="I105" s="34"/>
    </row>
    <row r="106" ht="12.75">
      <c r="I106" s="34"/>
    </row>
    <row r="107" ht="12.75">
      <c r="I107" s="34"/>
    </row>
    <row r="108" ht="12.75">
      <c r="I108" s="34"/>
    </row>
    <row r="109" ht="12.75">
      <c r="I109" s="34"/>
    </row>
    <row r="110" ht="12.75">
      <c r="I110" s="34"/>
    </row>
    <row r="111" ht="12.75">
      <c r="I111" s="34"/>
    </row>
    <row r="112" ht="12.75">
      <c r="I112" s="34"/>
    </row>
    <row r="113" ht="12.75">
      <c r="I113" s="34"/>
    </row>
    <row r="114" ht="12.75">
      <c r="I114" s="34"/>
    </row>
    <row r="115" ht="12.75">
      <c r="I115" s="34"/>
    </row>
    <row r="116" ht="12.75">
      <c r="I116" s="34"/>
    </row>
    <row r="117" ht="12.75">
      <c r="I117" s="34"/>
    </row>
    <row r="118" ht="12.75">
      <c r="I118" s="34"/>
    </row>
    <row r="119" ht="12.75">
      <c r="I119" s="34"/>
    </row>
    <row r="120" ht="12.75">
      <c r="I120" s="34"/>
    </row>
    <row r="121" ht="12.75">
      <c r="I121" s="34"/>
    </row>
    <row r="122" ht="12.75">
      <c r="I122" s="34"/>
    </row>
    <row r="123" ht="12.75">
      <c r="I123" s="34"/>
    </row>
    <row r="124" ht="12.75">
      <c r="I124" s="34"/>
    </row>
    <row r="125" ht="12.75">
      <c r="I125" s="34"/>
    </row>
    <row r="126" ht="12.75">
      <c r="I126" s="34"/>
    </row>
    <row r="127" ht="12.75">
      <c r="I127" s="34"/>
    </row>
    <row r="128" ht="12.75">
      <c r="I128" s="34"/>
    </row>
    <row r="129" ht="12.75">
      <c r="I129" s="34"/>
    </row>
    <row r="130" ht="12.75">
      <c r="I130" s="34"/>
    </row>
    <row r="131" ht="12.75">
      <c r="I131" s="34"/>
    </row>
    <row r="132" ht="12.75">
      <c r="I132" s="34"/>
    </row>
    <row r="133" ht="12.75">
      <c r="I133" s="34"/>
    </row>
    <row r="134" ht="12.75">
      <c r="I134" s="34"/>
    </row>
    <row r="135" ht="12.75">
      <c r="I135" s="34"/>
    </row>
    <row r="136" ht="12.75">
      <c r="I136" s="34"/>
    </row>
    <row r="137" ht="12.75">
      <c r="I137" s="34"/>
    </row>
    <row r="138" ht="12.75">
      <c r="I138" s="34"/>
    </row>
    <row r="139" ht="12.75">
      <c r="I139" s="34"/>
    </row>
    <row r="140" ht="12.75">
      <c r="I140" s="34"/>
    </row>
    <row r="141" ht="12.75">
      <c r="I141" s="34"/>
    </row>
    <row r="142" ht="12.75">
      <c r="I142" s="34"/>
    </row>
    <row r="143" ht="12.75">
      <c r="I143" s="34"/>
    </row>
    <row r="144" ht="12.75">
      <c r="I144" s="34"/>
    </row>
    <row r="145" ht="12.75">
      <c r="I145" s="34"/>
    </row>
    <row r="146" ht="12.75">
      <c r="I146" s="34"/>
    </row>
    <row r="147" ht="12.75">
      <c r="I147" s="34"/>
    </row>
    <row r="148" ht="12.75">
      <c r="I148" s="34"/>
    </row>
    <row r="149" ht="12.75">
      <c r="I149" s="34"/>
    </row>
    <row r="150" ht="12.75">
      <c r="I150" s="34"/>
    </row>
    <row r="151" ht="12.75">
      <c r="I151" s="34"/>
    </row>
    <row r="152" ht="12.75">
      <c r="I152" s="34"/>
    </row>
    <row r="153" ht="12.75">
      <c r="I153" s="34"/>
    </row>
    <row r="154" ht="12.75">
      <c r="I154" s="34"/>
    </row>
    <row r="155" ht="12.75">
      <c r="I155" s="34"/>
    </row>
    <row r="156" ht="12.75">
      <c r="I156" s="34"/>
    </row>
    <row r="157" ht="12.75">
      <c r="I157" s="34"/>
    </row>
    <row r="158" ht="12.75">
      <c r="I158" s="34"/>
    </row>
    <row r="159" ht="12.75">
      <c r="I159" s="34"/>
    </row>
    <row r="160" ht="12.75">
      <c r="I160" s="34"/>
    </row>
    <row r="161" ht="12.75">
      <c r="I161" s="34"/>
    </row>
    <row r="162" ht="12.75">
      <c r="I162" s="34"/>
    </row>
    <row r="163" ht="12.75">
      <c r="I163" s="34"/>
    </row>
    <row r="164" ht="12.75">
      <c r="I164" s="34"/>
    </row>
    <row r="165" ht="12.75">
      <c r="I165" s="34"/>
    </row>
    <row r="166" ht="12.75">
      <c r="I166" s="34"/>
    </row>
    <row r="167" ht="12.75">
      <c r="I167" s="34"/>
    </row>
    <row r="168" ht="12.75">
      <c r="I168" s="34"/>
    </row>
    <row r="169" ht="12.75">
      <c r="I169" s="34"/>
    </row>
    <row r="170" ht="12.75">
      <c r="I170" s="34"/>
    </row>
    <row r="171" ht="12.75">
      <c r="I171" s="34"/>
    </row>
    <row r="172" ht="12.75">
      <c r="I172" s="34"/>
    </row>
    <row r="173" ht="12.75">
      <c r="I173" s="34"/>
    </row>
    <row r="174" ht="12.75">
      <c r="I174" s="34"/>
    </row>
    <row r="175" ht="12.75">
      <c r="I175" s="34"/>
    </row>
    <row r="176" ht="12.75">
      <c r="I176" s="34"/>
    </row>
    <row r="177" ht="12.75">
      <c r="I177" s="34"/>
    </row>
    <row r="178" ht="12.75">
      <c r="I178" s="34"/>
    </row>
    <row r="179" ht="12.75">
      <c r="I179" s="34"/>
    </row>
    <row r="180" ht="12.75">
      <c r="I180" s="34"/>
    </row>
    <row r="181" ht="12.75">
      <c r="I181" s="34"/>
    </row>
    <row r="182" ht="12.75">
      <c r="I182" s="34"/>
    </row>
    <row r="183" ht="12.75">
      <c r="I183" s="34"/>
    </row>
    <row r="184" ht="12.75">
      <c r="I184" s="34"/>
    </row>
    <row r="185" ht="12.75">
      <c r="I185" s="34"/>
    </row>
    <row r="186" ht="12.75">
      <c r="I186" s="34"/>
    </row>
    <row r="187" ht="12.75">
      <c r="I187" s="34"/>
    </row>
    <row r="188" ht="12.75">
      <c r="I188" s="34"/>
    </row>
    <row r="189" ht="12.75">
      <c r="I189" s="34"/>
    </row>
    <row r="190" ht="12.75">
      <c r="I190" s="34"/>
    </row>
    <row r="191" ht="12.75">
      <c r="I191" s="34"/>
    </row>
    <row r="192" ht="12.75">
      <c r="I192" s="34"/>
    </row>
    <row r="193" ht="12.75">
      <c r="I193" s="34"/>
    </row>
    <row r="194" ht="12.75">
      <c r="I194" s="34"/>
    </row>
    <row r="195" ht="12.75">
      <c r="I195" s="34"/>
    </row>
    <row r="196" ht="12.75">
      <c r="I196" s="34"/>
    </row>
    <row r="197" ht="12.75">
      <c r="I197" s="34"/>
    </row>
    <row r="198" ht="12.75">
      <c r="I198" s="34"/>
    </row>
    <row r="199" ht="12.75">
      <c r="I199" s="34"/>
    </row>
    <row r="200" ht="12.75">
      <c r="I200" s="34"/>
    </row>
    <row r="201" ht="12.75">
      <c r="I201" s="34"/>
    </row>
    <row r="202" ht="12.75">
      <c r="I202" s="34"/>
    </row>
    <row r="203" ht="12.75">
      <c r="I203" s="34"/>
    </row>
    <row r="204" ht="12.75">
      <c r="I204" s="34"/>
    </row>
    <row r="205" ht="12.75">
      <c r="I205" s="34"/>
    </row>
    <row r="206" ht="12.75">
      <c r="I206" s="34"/>
    </row>
    <row r="207" ht="12.75">
      <c r="I207" s="34"/>
    </row>
    <row r="208" ht="12.75">
      <c r="I208" s="34"/>
    </row>
    <row r="209" ht="12.75">
      <c r="I209" s="34"/>
    </row>
    <row r="210" ht="12.75">
      <c r="I210" s="34"/>
    </row>
    <row r="211" ht="12.75">
      <c r="I211" s="34"/>
    </row>
    <row r="212" ht="12.75">
      <c r="I212" s="34"/>
    </row>
    <row r="213" ht="12.75">
      <c r="I213" s="34"/>
    </row>
    <row r="214" ht="12.75">
      <c r="I214" s="34"/>
    </row>
    <row r="215" ht="12.75">
      <c r="I215" s="34"/>
    </row>
    <row r="216" ht="12.75">
      <c r="I216" s="34"/>
    </row>
    <row r="217" ht="12.75">
      <c r="I217" s="34"/>
    </row>
    <row r="218" ht="12.75">
      <c r="I218" s="34"/>
    </row>
    <row r="219" ht="12.75">
      <c r="I219" s="34"/>
    </row>
    <row r="220" ht="12.75">
      <c r="I220" s="34"/>
    </row>
    <row r="221" ht="12.75">
      <c r="I221" s="34"/>
    </row>
    <row r="222" ht="12.75">
      <c r="I222" s="34"/>
    </row>
    <row r="223" ht="12.75">
      <c r="I223" s="34"/>
    </row>
    <row r="224" ht="12.75">
      <c r="I224" s="34"/>
    </row>
    <row r="225" ht="12.75">
      <c r="I225" s="34"/>
    </row>
    <row r="226" ht="12.75">
      <c r="I226" s="34"/>
    </row>
    <row r="227" ht="12.75">
      <c r="I227" s="34"/>
    </row>
    <row r="228" ht="12.75">
      <c r="I228" s="34"/>
    </row>
    <row r="229" ht="12.75">
      <c r="I229" s="34"/>
    </row>
    <row r="230" ht="12.75">
      <c r="I230" s="34"/>
    </row>
    <row r="231" ht="12.75">
      <c r="I231" s="34"/>
    </row>
    <row r="232" ht="12.75">
      <c r="I232" s="34"/>
    </row>
    <row r="233" ht="12.75">
      <c r="I233" s="34"/>
    </row>
    <row r="234" ht="12.75">
      <c r="I234" s="34"/>
    </row>
    <row r="235" ht="12.75">
      <c r="I235" s="34"/>
    </row>
    <row r="236" ht="12.75">
      <c r="I236" s="34"/>
    </row>
    <row r="237" ht="12.75">
      <c r="I237" s="34"/>
    </row>
    <row r="238" ht="12.75">
      <c r="I238" s="34"/>
    </row>
    <row r="239" ht="12.75">
      <c r="I239" s="34"/>
    </row>
    <row r="240" ht="12.75">
      <c r="I240" s="34"/>
    </row>
    <row r="241" ht="12.75">
      <c r="I241" s="34"/>
    </row>
    <row r="242" ht="12.75">
      <c r="I242" s="34"/>
    </row>
    <row r="243" ht="12.75">
      <c r="I243" s="34"/>
    </row>
    <row r="244" ht="12.75">
      <c r="I244" s="34"/>
    </row>
    <row r="245" ht="12.75">
      <c r="I245" s="34"/>
    </row>
    <row r="246" ht="12.75">
      <c r="I246" s="34"/>
    </row>
    <row r="247" ht="12.75">
      <c r="I247" s="34"/>
    </row>
    <row r="248" ht="12.75">
      <c r="I248" s="34"/>
    </row>
    <row r="249" ht="12.75">
      <c r="I249" s="34"/>
    </row>
    <row r="250" ht="12.75">
      <c r="I250" s="34"/>
    </row>
    <row r="251" ht="12.75">
      <c r="I251" s="34"/>
    </row>
    <row r="252" ht="12.75">
      <c r="I252" s="34"/>
    </row>
    <row r="253" ht="12.75">
      <c r="I253" s="34"/>
    </row>
    <row r="254" ht="12.75">
      <c r="I254" s="34"/>
    </row>
    <row r="255" ht="12.75">
      <c r="I255" s="34"/>
    </row>
    <row r="256" ht="12.75">
      <c r="I256" s="34"/>
    </row>
    <row r="257" ht="12.75">
      <c r="I257" s="34"/>
    </row>
    <row r="258" ht="12.75">
      <c r="I258" s="34"/>
    </row>
    <row r="259" ht="12.75">
      <c r="I259" s="34"/>
    </row>
    <row r="260" ht="12.75">
      <c r="I260" s="34"/>
    </row>
    <row r="261" ht="12.75">
      <c r="I261" s="34"/>
    </row>
    <row r="262" ht="12.75">
      <c r="I262" s="34"/>
    </row>
    <row r="263" ht="12.75">
      <c r="I263" s="34"/>
    </row>
    <row r="264" ht="12.75">
      <c r="I264" s="34"/>
    </row>
    <row r="265" ht="12.75">
      <c r="I265" s="34"/>
    </row>
    <row r="266" ht="12.75">
      <c r="I266" s="34"/>
    </row>
    <row r="267" ht="12.75">
      <c r="I267" s="34"/>
    </row>
    <row r="268" ht="12.75">
      <c r="I268" s="34"/>
    </row>
    <row r="269" ht="12.75">
      <c r="I269" s="34"/>
    </row>
    <row r="270" ht="12.75">
      <c r="I270" s="34"/>
    </row>
    <row r="271" ht="12.75">
      <c r="I271" s="34"/>
    </row>
    <row r="272" ht="12.75">
      <c r="I272" s="34"/>
    </row>
    <row r="273" ht="12.75">
      <c r="I273" s="34"/>
    </row>
    <row r="274" ht="12.75">
      <c r="I274" s="34"/>
    </row>
    <row r="275" ht="12.75">
      <c r="I275" s="34"/>
    </row>
    <row r="276" ht="12.75">
      <c r="I276" s="34"/>
    </row>
  </sheetData>
  <mergeCells count="2">
    <mergeCell ref="E11:H11"/>
    <mergeCell ref="I11:L11"/>
  </mergeCells>
  <printOptions/>
  <pageMargins left="0.69" right="0" top="1" bottom="1" header="0.5" footer="0.5"/>
  <pageSetup horizontalDpi="600" verticalDpi="600" orientation="portrait" paperSize="9" scale="90" r:id="rId2"/>
  <headerFooter alignWithMargins="0">
    <oddHeader>&amp;R&amp;F/&amp;A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24">
      <selection activeCell="C25" sqref="C25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41.7109375" style="0" customWidth="1"/>
    <col min="4" max="4" width="11.57421875" style="32" hidden="1" customWidth="1"/>
    <col min="5" max="5" width="2.28125" style="32" customWidth="1"/>
    <col min="6" max="6" width="12.57421875" style="32" customWidth="1"/>
    <col min="7" max="7" width="2.00390625" style="32" customWidth="1"/>
    <col min="8" max="8" width="12.7109375" style="32" customWidth="1"/>
    <col min="9" max="9" width="2.28125" style="0" bestFit="1" customWidth="1"/>
    <col min="10" max="10" width="11.28125" style="32" customWidth="1"/>
    <col min="11" max="11" width="1.8515625" style="0" customWidth="1"/>
    <col min="12" max="12" width="9.140625" style="0" hidden="1" customWidth="1"/>
  </cols>
  <sheetData>
    <row r="1" spans="1:10" ht="13.5">
      <c r="A1" s="1"/>
      <c r="B1" s="1"/>
      <c r="C1" s="2"/>
      <c r="D1" s="22"/>
      <c r="E1" s="22"/>
      <c r="F1" s="22"/>
      <c r="G1" s="22"/>
      <c r="H1" s="24"/>
      <c r="I1" s="4"/>
      <c r="J1" s="24"/>
    </row>
    <row r="2" spans="1:10" ht="17.25">
      <c r="A2" s="1"/>
      <c r="B2" s="1"/>
      <c r="C2" s="58" t="s">
        <v>0</v>
      </c>
      <c r="D2" s="35"/>
      <c r="E2" s="33"/>
      <c r="F2" s="35"/>
      <c r="G2" s="33"/>
      <c r="H2" s="24"/>
      <c r="I2" s="4"/>
      <c r="J2" s="24"/>
    </row>
    <row r="3" spans="1:10" ht="13.5">
      <c r="A3" s="1"/>
      <c r="B3" s="1"/>
      <c r="C3" s="7"/>
      <c r="D3" s="26"/>
      <c r="E3" s="26"/>
      <c r="F3" s="26"/>
      <c r="G3" s="26"/>
      <c r="H3" s="25"/>
      <c r="I3" s="8"/>
      <c r="J3" s="25"/>
    </row>
    <row r="4" spans="1:10" ht="16.5">
      <c r="A4" s="9" t="s">
        <v>76</v>
      </c>
      <c r="B4" s="10"/>
      <c r="C4" s="10"/>
      <c r="D4" s="12"/>
      <c r="E4" s="12"/>
      <c r="F4" s="12"/>
      <c r="G4" s="12"/>
      <c r="H4" s="12"/>
      <c r="I4" s="10"/>
      <c r="J4" s="12"/>
    </row>
    <row r="5" spans="1:10" ht="16.5">
      <c r="A5" s="9" t="s">
        <v>106</v>
      </c>
      <c r="B5" s="10"/>
      <c r="C5" s="10"/>
      <c r="D5" s="12"/>
      <c r="E5" s="12"/>
      <c r="F5" s="12"/>
      <c r="G5" s="12"/>
      <c r="H5" s="12"/>
      <c r="I5" s="10"/>
      <c r="J5" s="12"/>
    </row>
    <row r="6" spans="1:10" ht="8.25" customHeight="1" thickBot="1">
      <c r="A6" s="3" t="s">
        <v>7</v>
      </c>
      <c r="B6" s="11"/>
      <c r="C6" s="11"/>
      <c r="D6" s="36"/>
      <c r="E6" s="36"/>
      <c r="F6" s="36"/>
      <c r="G6" s="36"/>
      <c r="H6" s="36"/>
      <c r="I6" s="11"/>
      <c r="J6" s="36"/>
    </row>
    <row r="7" spans="1:10" ht="8.25" customHeight="1" thickTop="1">
      <c r="A7" s="9"/>
      <c r="B7" s="10"/>
      <c r="C7" s="10"/>
      <c r="D7" s="37"/>
      <c r="E7" s="12"/>
      <c r="F7" s="37"/>
      <c r="G7" s="12"/>
      <c r="H7" s="12"/>
      <c r="I7" s="10"/>
      <c r="J7" s="12"/>
    </row>
    <row r="8" spans="1:12" ht="15">
      <c r="A8" s="78"/>
      <c r="B8" s="10"/>
      <c r="C8" s="10"/>
      <c r="D8" s="66" t="s">
        <v>38</v>
      </c>
      <c r="E8" s="12"/>
      <c r="F8" s="37" t="s">
        <v>38</v>
      </c>
      <c r="G8" s="12"/>
      <c r="H8" s="37" t="s">
        <v>1</v>
      </c>
      <c r="I8" s="65"/>
      <c r="J8" s="37" t="s">
        <v>1</v>
      </c>
      <c r="K8" s="37"/>
      <c r="L8" s="10"/>
    </row>
    <row r="9" spans="1:12" ht="15">
      <c r="A9" s="14"/>
      <c r="B9" s="10"/>
      <c r="C9" s="10"/>
      <c r="D9" s="67" t="s">
        <v>60</v>
      </c>
      <c r="E9" s="13"/>
      <c r="F9" s="57" t="s">
        <v>65</v>
      </c>
      <c r="G9" s="13"/>
      <c r="H9" s="57" t="s">
        <v>61</v>
      </c>
      <c r="I9" s="37"/>
      <c r="J9" s="57" t="s">
        <v>61</v>
      </c>
      <c r="K9" s="37"/>
      <c r="L9" s="10"/>
    </row>
    <row r="10" spans="1:12" ht="15">
      <c r="A10" s="14"/>
      <c r="B10" s="10"/>
      <c r="C10" s="10"/>
      <c r="D10" s="66" t="s">
        <v>4</v>
      </c>
      <c r="E10" s="12"/>
      <c r="F10" s="37" t="s">
        <v>4</v>
      </c>
      <c r="G10" s="12"/>
      <c r="H10" s="37" t="s">
        <v>4</v>
      </c>
      <c r="I10" s="37"/>
      <c r="J10" s="37" t="s">
        <v>4</v>
      </c>
      <c r="K10" s="37"/>
      <c r="L10" s="10"/>
    </row>
    <row r="11" spans="1:12" ht="13.5">
      <c r="A11" s="14"/>
      <c r="C11" s="10"/>
      <c r="D11" s="12"/>
      <c r="E11" s="12"/>
      <c r="F11" s="12"/>
      <c r="G11" s="12"/>
      <c r="H11" s="12"/>
      <c r="I11" s="10"/>
      <c r="J11" s="56" t="s">
        <v>59</v>
      </c>
      <c r="K11" s="10"/>
      <c r="L11" s="10"/>
    </row>
    <row r="12" spans="1:12" ht="15">
      <c r="A12" s="14"/>
      <c r="B12" s="78" t="s">
        <v>50</v>
      </c>
      <c r="C12" s="10"/>
      <c r="D12" s="12"/>
      <c r="E12" s="12"/>
      <c r="F12" s="12"/>
      <c r="G12" s="12"/>
      <c r="H12" s="12"/>
      <c r="I12" s="10"/>
      <c r="J12" s="56"/>
      <c r="K12" s="10"/>
      <c r="L12" s="10"/>
    </row>
    <row r="13" spans="1:12" ht="13.5">
      <c r="A13" s="14">
        <v>1</v>
      </c>
      <c r="B13" s="10" t="s">
        <v>17</v>
      </c>
      <c r="C13" s="10"/>
      <c r="D13" s="70">
        <v>65193</v>
      </c>
      <c r="E13" s="70"/>
      <c r="F13" s="70">
        <v>64774</v>
      </c>
      <c r="G13" s="70"/>
      <c r="H13" s="70">
        <v>63475</v>
      </c>
      <c r="I13" s="71"/>
      <c r="J13" s="70">
        <v>63475</v>
      </c>
      <c r="K13" s="10"/>
      <c r="L13" s="77">
        <f>+F13-J13</f>
        <v>1299</v>
      </c>
    </row>
    <row r="14" spans="1:12" ht="13.5">
      <c r="A14" s="14">
        <v>2</v>
      </c>
      <c r="B14" s="10" t="s">
        <v>18</v>
      </c>
      <c r="C14" s="10"/>
      <c r="D14" s="70">
        <v>0</v>
      </c>
      <c r="E14" s="70"/>
      <c r="F14" s="70">
        <v>0</v>
      </c>
      <c r="G14" s="70"/>
      <c r="H14" s="70">
        <v>0</v>
      </c>
      <c r="I14" s="71"/>
      <c r="J14" s="70">
        <v>0</v>
      </c>
      <c r="K14" s="10"/>
      <c r="L14" s="77">
        <f aca="true" t="shared" si="0" ref="L14:L59">+F14-J14</f>
        <v>0</v>
      </c>
    </row>
    <row r="15" spans="1:12" ht="13.5">
      <c r="A15" s="14">
        <v>3</v>
      </c>
      <c r="B15" s="10" t="s">
        <v>19</v>
      </c>
      <c r="C15" s="10"/>
      <c r="D15" s="70">
        <v>0</v>
      </c>
      <c r="E15" s="70"/>
      <c r="F15" s="70">
        <v>0</v>
      </c>
      <c r="G15" s="70"/>
      <c r="H15" s="70">
        <v>0</v>
      </c>
      <c r="I15" s="71"/>
      <c r="J15" s="70">
        <v>0</v>
      </c>
      <c r="K15" s="10"/>
      <c r="L15" s="77">
        <f t="shared" si="0"/>
        <v>0</v>
      </c>
    </row>
    <row r="16" spans="1:12" ht="13.5">
      <c r="A16" s="14">
        <v>4</v>
      </c>
      <c r="B16" s="10" t="s">
        <v>20</v>
      </c>
      <c r="C16" s="10"/>
      <c r="D16" s="70">
        <v>9026</v>
      </c>
      <c r="E16" s="70"/>
      <c r="F16" s="70">
        <v>9022</v>
      </c>
      <c r="G16" s="70"/>
      <c r="H16" s="70">
        <v>8905</v>
      </c>
      <c r="I16" s="71"/>
      <c r="J16" s="70">
        <v>8905</v>
      </c>
      <c r="K16" s="10"/>
      <c r="L16" s="77">
        <f t="shared" si="0"/>
        <v>117</v>
      </c>
    </row>
    <row r="17" spans="1:12" ht="13.5">
      <c r="A17" s="14">
        <v>5</v>
      </c>
      <c r="B17" s="10" t="s">
        <v>21</v>
      </c>
      <c r="C17" s="10"/>
      <c r="D17" s="70">
        <v>928</v>
      </c>
      <c r="E17" s="70"/>
      <c r="F17" s="70">
        <v>928</v>
      </c>
      <c r="G17" s="70"/>
      <c r="H17" s="70">
        <v>928</v>
      </c>
      <c r="I17" s="71"/>
      <c r="J17" s="70">
        <v>928</v>
      </c>
      <c r="K17" s="10"/>
      <c r="L17" s="77">
        <f t="shared" si="0"/>
        <v>0</v>
      </c>
    </row>
    <row r="18" spans="1:12" ht="13.5">
      <c r="A18" s="14">
        <v>6</v>
      </c>
      <c r="B18" s="10" t="s">
        <v>22</v>
      </c>
      <c r="C18" s="10"/>
      <c r="D18" s="70">
        <v>0</v>
      </c>
      <c r="E18" s="70"/>
      <c r="F18" s="70">
        <v>0</v>
      </c>
      <c r="G18" s="70"/>
      <c r="H18" s="70">
        <v>0</v>
      </c>
      <c r="I18" s="71"/>
      <c r="J18" s="70">
        <v>0</v>
      </c>
      <c r="K18" s="10"/>
      <c r="L18" s="77">
        <f t="shared" si="0"/>
        <v>0</v>
      </c>
    </row>
    <row r="19" spans="1:12" ht="13.5">
      <c r="A19" s="14">
        <v>7</v>
      </c>
      <c r="B19" s="10" t="s">
        <v>23</v>
      </c>
      <c r="C19" s="10"/>
      <c r="D19" s="70">
        <v>0</v>
      </c>
      <c r="E19" s="70"/>
      <c r="F19" s="70">
        <v>0</v>
      </c>
      <c r="G19" s="70"/>
      <c r="H19" s="70">
        <v>0</v>
      </c>
      <c r="I19" s="71"/>
      <c r="J19" s="70">
        <v>0</v>
      </c>
      <c r="K19" s="10"/>
      <c r="L19" s="77">
        <f t="shared" si="0"/>
        <v>0</v>
      </c>
    </row>
    <row r="20" spans="1:12" ht="13.5">
      <c r="A20" s="14"/>
      <c r="B20" s="10"/>
      <c r="C20" s="10"/>
      <c r="D20" s="70"/>
      <c r="E20" s="70"/>
      <c r="F20" s="70"/>
      <c r="G20" s="70"/>
      <c r="H20" s="70"/>
      <c r="I20" s="71"/>
      <c r="J20" s="70"/>
      <c r="K20" s="10"/>
      <c r="L20" s="77"/>
    </row>
    <row r="21" spans="1:12" ht="15">
      <c r="A21" s="14">
        <f>+A19+1</f>
        <v>8</v>
      </c>
      <c r="B21" s="78" t="s">
        <v>5</v>
      </c>
      <c r="C21" s="10"/>
      <c r="D21" s="70"/>
      <c r="E21" s="70"/>
      <c r="F21" s="70"/>
      <c r="G21" s="70"/>
      <c r="H21" s="70"/>
      <c r="I21" s="71"/>
      <c r="J21" s="70"/>
      <c r="K21" s="10"/>
      <c r="L21" s="77"/>
    </row>
    <row r="22" spans="1:12" ht="15">
      <c r="A22" s="14"/>
      <c r="B22" s="10"/>
      <c r="C22" s="16" t="s">
        <v>24</v>
      </c>
      <c r="D22" s="70">
        <v>25285</v>
      </c>
      <c r="E22" s="70"/>
      <c r="F22" s="70">
        <v>26329</v>
      </c>
      <c r="G22" s="70"/>
      <c r="H22" s="70">
        <v>26012</v>
      </c>
      <c r="I22" s="71"/>
      <c r="J22" s="70">
        <v>26012</v>
      </c>
      <c r="K22" s="10"/>
      <c r="L22" s="77">
        <f t="shared" si="0"/>
        <v>317</v>
      </c>
    </row>
    <row r="23" spans="1:12" ht="15">
      <c r="A23" s="14"/>
      <c r="B23" s="10"/>
      <c r="C23" s="16" t="s">
        <v>32</v>
      </c>
      <c r="D23" s="70">
        <v>12961</v>
      </c>
      <c r="E23" s="70"/>
      <c r="F23" s="70">
        <v>10205</v>
      </c>
      <c r="G23" s="70"/>
      <c r="H23" s="70">
        <v>12671</v>
      </c>
      <c r="I23" s="71"/>
      <c r="J23" s="70">
        <v>12671</v>
      </c>
      <c r="K23" s="10"/>
      <c r="L23" s="77">
        <f t="shared" si="0"/>
        <v>-2466</v>
      </c>
    </row>
    <row r="24" spans="1:12" ht="15">
      <c r="A24" s="14"/>
      <c r="B24" s="10"/>
      <c r="C24" s="16" t="s">
        <v>25</v>
      </c>
      <c r="D24" s="70">
        <v>67156</v>
      </c>
      <c r="E24" s="70"/>
      <c r="F24" s="70">
        <v>68712</v>
      </c>
      <c r="G24" s="70"/>
      <c r="H24" s="70">
        <v>57571</v>
      </c>
      <c r="I24" s="71"/>
      <c r="J24" s="70">
        <v>57571</v>
      </c>
      <c r="K24" s="10"/>
      <c r="L24" s="77">
        <f t="shared" si="0"/>
        <v>11141</v>
      </c>
    </row>
    <row r="25" spans="1:12" ht="15">
      <c r="A25" s="14"/>
      <c r="B25" s="10"/>
      <c r="C25" s="16" t="s">
        <v>115</v>
      </c>
      <c r="D25" s="70">
        <v>0</v>
      </c>
      <c r="E25" s="70"/>
      <c r="F25" s="70">
        <v>0</v>
      </c>
      <c r="G25" s="70"/>
      <c r="H25" s="70">
        <v>0</v>
      </c>
      <c r="I25" s="71"/>
      <c r="J25" s="70">
        <v>0</v>
      </c>
      <c r="K25" s="10"/>
      <c r="L25" s="77">
        <f t="shared" si="0"/>
        <v>0</v>
      </c>
    </row>
    <row r="26" spans="1:12" ht="15">
      <c r="A26" s="14"/>
      <c r="B26" s="10"/>
      <c r="C26" s="16" t="s">
        <v>57</v>
      </c>
      <c r="D26" s="70">
        <v>1485</v>
      </c>
      <c r="E26" s="70"/>
      <c r="F26" s="70">
        <v>1511</v>
      </c>
      <c r="G26" s="70"/>
      <c r="H26" s="70">
        <v>1520</v>
      </c>
      <c r="I26" s="71"/>
      <c r="J26" s="70">
        <v>1520</v>
      </c>
      <c r="K26" s="10"/>
      <c r="L26" s="77">
        <f t="shared" si="0"/>
        <v>-9</v>
      </c>
    </row>
    <row r="27" spans="1:12" ht="15">
      <c r="A27" s="14"/>
      <c r="B27" s="10"/>
      <c r="C27" s="16" t="s">
        <v>26</v>
      </c>
      <c r="D27" s="70">
        <v>1447</v>
      </c>
      <c r="E27" s="70"/>
      <c r="F27" s="70">
        <v>2015</v>
      </c>
      <c r="G27" s="70"/>
      <c r="H27" s="70">
        <v>757</v>
      </c>
      <c r="I27" s="71"/>
      <c r="J27" s="70">
        <v>757</v>
      </c>
      <c r="K27" s="10"/>
      <c r="L27" s="77">
        <f t="shared" si="0"/>
        <v>1258</v>
      </c>
    </row>
    <row r="28" spans="1:12" ht="15">
      <c r="A28" s="14"/>
      <c r="B28" s="10"/>
      <c r="C28" s="16" t="s">
        <v>51</v>
      </c>
      <c r="D28" s="70">
        <v>10878</v>
      </c>
      <c r="E28" s="70"/>
      <c r="F28" s="70">
        <v>14397</v>
      </c>
      <c r="G28" s="70"/>
      <c r="H28" s="70">
        <v>10519</v>
      </c>
      <c r="I28" s="71"/>
      <c r="J28" s="70">
        <v>10519</v>
      </c>
      <c r="K28" s="10"/>
      <c r="L28" s="77">
        <f t="shared" si="0"/>
        <v>3878</v>
      </c>
    </row>
    <row r="29" spans="1:12" ht="15">
      <c r="A29" s="14"/>
      <c r="B29" s="10"/>
      <c r="C29" s="16"/>
      <c r="D29" s="70"/>
      <c r="E29" s="70"/>
      <c r="F29" s="70"/>
      <c r="G29" s="70"/>
      <c r="H29" s="70"/>
      <c r="I29" s="71"/>
      <c r="J29" s="70"/>
      <c r="K29" s="10"/>
      <c r="L29" s="77"/>
    </row>
    <row r="30" spans="1:12" ht="15">
      <c r="A30" s="14"/>
      <c r="B30" s="10"/>
      <c r="C30" s="16"/>
      <c r="D30" s="72">
        <f>SUM(D22:D28)</f>
        <v>119212</v>
      </c>
      <c r="E30" s="70"/>
      <c r="F30" s="72">
        <f>SUM(F22:F28)</f>
        <v>123169</v>
      </c>
      <c r="G30" s="70"/>
      <c r="H30" s="72">
        <f>SUM(H22:H28)</f>
        <v>109050</v>
      </c>
      <c r="I30" s="71"/>
      <c r="J30" s="72">
        <f>SUM(J22:J28)</f>
        <v>109050</v>
      </c>
      <c r="K30" s="10"/>
      <c r="L30" s="77">
        <f t="shared" si="0"/>
        <v>14119</v>
      </c>
    </row>
    <row r="31" spans="1:12" ht="15">
      <c r="A31" s="14">
        <f>+A21+1</f>
        <v>9</v>
      </c>
      <c r="B31" s="78" t="s">
        <v>6</v>
      </c>
      <c r="C31" s="10"/>
      <c r="D31" s="70"/>
      <c r="E31" s="70"/>
      <c r="F31" s="70"/>
      <c r="G31" s="70"/>
      <c r="H31" s="70"/>
      <c r="I31" s="71"/>
      <c r="J31" s="70"/>
      <c r="K31" s="10"/>
      <c r="L31" s="77"/>
    </row>
    <row r="32" spans="1:12" ht="15">
      <c r="A32" s="14"/>
      <c r="B32" s="10"/>
      <c r="C32" s="16" t="s">
        <v>27</v>
      </c>
      <c r="D32" s="70">
        <v>20155</v>
      </c>
      <c r="E32" s="70"/>
      <c r="F32" s="70">
        <v>19441</v>
      </c>
      <c r="G32" s="70"/>
      <c r="H32" s="70">
        <v>14196</v>
      </c>
      <c r="I32" s="71"/>
      <c r="J32" s="70">
        <v>14196</v>
      </c>
      <c r="K32" s="10"/>
      <c r="L32" s="77">
        <f t="shared" si="0"/>
        <v>5245</v>
      </c>
    </row>
    <row r="33" spans="1:12" ht="15">
      <c r="A33" s="14"/>
      <c r="B33" s="10"/>
      <c r="C33" s="16" t="s">
        <v>28</v>
      </c>
      <c r="D33" s="70">
        <v>7411</v>
      </c>
      <c r="E33" s="70"/>
      <c r="F33" s="70">
        <v>6454</v>
      </c>
      <c r="G33" s="70"/>
      <c r="H33" s="70">
        <v>8308</v>
      </c>
      <c r="I33" s="71"/>
      <c r="J33" s="70">
        <v>8308</v>
      </c>
      <c r="K33" s="10"/>
      <c r="L33" s="77">
        <f t="shared" si="0"/>
        <v>-1854</v>
      </c>
    </row>
    <row r="34" spans="1:12" ht="15">
      <c r="A34" s="14"/>
      <c r="B34" s="10"/>
      <c r="C34" s="16" t="s">
        <v>93</v>
      </c>
      <c r="D34" s="70">
        <v>32005</v>
      </c>
      <c r="E34" s="70"/>
      <c r="F34" s="70">
        <f>25706+842+5750</f>
        <v>32298</v>
      </c>
      <c r="G34" s="70"/>
      <c r="H34" s="70">
        <v>32893</v>
      </c>
      <c r="I34" s="71"/>
      <c r="J34" s="70">
        <v>32893</v>
      </c>
      <c r="K34" s="10"/>
      <c r="L34" s="77">
        <f t="shared" si="0"/>
        <v>-595</v>
      </c>
    </row>
    <row r="35" spans="1:12" ht="15">
      <c r="A35" s="14"/>
      <c r="B35" s="10"/>
      <c r="C35" s="16" t="s">
        <v>58</v>
      </c>
      <c r="D35" s="70">
        <v>950</v>
      </c>
      <c r="E35" s="70"/>
      <c r="F35" s="70">
        <v>982</v>
      </c>
      <c r="G35" s="70"/>
      <c r="H35" s="70">
        <v>108</v>
      </c>
      <c r="I35" s="71"/>
      <c r="J35" s="70">
        <v>108</v>
      </c>
      <c r="K35" s="10"/>
      <c r="L35" s="77">
        <f t="shared" si="0"/>
        <v>874</v>
      </c>
    </row>
    <row r="36" spans="1:12" ht="15">
      <c r="A36" s="14"/>
      <c r="B36" s="10"/>
      <c r="C36" s="16"/>
      <c r="D36" s="70"/>
      <c r="E36" s="70"/>
      <c r="F36" s="70"/>
      <c r="G36" s="70"/>
      <c r="H36" s="70"/>
      <c r="I36" s="71"/>
      <c r="J36" s="70"/>
      <c r="K36" s="10"/>
      <c r="L36" s="77"/>
    </row>
    <row r="37" spans="1:12" ht="13.5">
      <c r="A37" s="14"/>
      <c r="B37" s="10"/>
      <c r="C37" s="10"/>
      <c r="D37" s="72">
        <f>SUM(D32:D36)</f>
        <v>60521</v>
      </c>
      <c r="E37" s="70"/>
      <c r="F37" s="72">
        <f>SUM(F32:F36)</f>
        <v>59175</v>
      </c>
      <c r="G37" s="70"/>
      <c r="H37" s="72">
        <f>SUM(H32:H36)</f>
        <v>55505</v>
      </c>
      <c r="I37" s="71"/>
      <c r="J37" s="72">
        <f>SUM(J32:J36)</f>
        <v>55505</v>
      </c>
      <c r="K37" s="10"/>
      <c r="L37" s="77">
        <f t="shared" si="0"/>
        <v>3670</v>
      </c>
    </row>
    <row r="38" spans="1:12" ht="13.5">
      <c r="A38" s="14"/>
      <c r="B38" s="10"/>
      <c r="C38" s="10"/>
      <c r="D38" s="73"/>
      <c r="E38" s="70"/>
      <c r="F38" s="73"/>
      <c r="G38" s="70"/>
      <c r="H38" s="73"/>
      <c r="I38" s="71"/>
      <c r="J38" s="73"/>
      <c r="K38" s="10"/>
      <c r="L38" s="77"/>
    </row>
    <row r="39" spans="1:12" ht="15">
      <c r="A39" s="14">
        <f>+A31+1</f>
        <v>10</v>
      </c>
      <c r="B39" s="78" t="s">
        <v>94</v>
      </c>
      <c r="C39" s="10"/>
      <c r="D39" s="70">
        <f>+D30-D37</f>
        <v>58691</v>
      </c>
      <c r="E39" s="70"/>
      <c r="F39" s="70">
        <f>+F30-F37</f>
        <v>63994</v>
      </c>
      <c r="G39" s="70"/>
      <c r="H39" s="70">
        <f>+H30-H37</f>
        <v>53545</v>
      </c>
      <c r="I39" s="71"/>
      <c r="J39" s="70">
        <f>+J30-J37</f>
        <v>53545</v>
      </c>
      <c r="K39" s="10"/>
      <c r="L39" s="77">
        <f t="shared" si="0"/>
        <v>10449</v>
      </c>
    </row>
    <row r="40" spans="1:12" ht="13.5">
      <c r="A40" s="14"/>
      <c r="B40" s="10"/>
      <c r="C40" s="10"/>
      <c r="D40" s="70"/>
      <c r="E40" s="70"/>
      <c r="F40" s="70"/>
      <c r="G40" s="70"/>
      <c r="H40" s="70"/>
      <c r="I40" s="71" t="s">
        <v>7</v>
      </c>
      <c r="J40" s="70"/>
      <c r="K40" s="10"/>
      <c r="L40" s="77"/>
    </row>
    <row r="41" spans="1:12" ht="14.25" thickBot="1">
      <c r="A41" s="14"/>
      <c r="B41" s="10"/>
      <c r="C41" s="10" t="s">
        <v>74</v>
      </c>
      <c r="D41" s="74">
        <f>+D13+D16+D39+D14+D17</f>
        <v>133838</v>
      </c>
      <c r="E41" s="70"/>
      <c r="F41" s="74">
        <f>+F13+F16+F39+F14+F17</f>
        <v>138718</v>
      </c>
      <c r="G41" s="70"/>
      <c r="H41" s="74">
        <f>+H13+H16+H39+H14+H17</f>
        <v>126853</v>
      </c>
      <c r="I41" s="71"/>
      <c r="J41" s="74">
        <f>+J13+J16+J39+J14+J17</f>
        <v>126853</v>
      </c>
      <c r="K41" s="10"/>
      <c r="L41" s="77">
        <f t="shared" si="0"/>
        <v>11865</v>
      </c>
    </row>
    <row r="42" spans="1:12" ht="14.25" thickTop="1">
      <c r="A42" s="14"/>
      <c r="B42" s="10"/>
      <c r="C42" s="10"/>
      <c r="D42" s="70"/>
      <c r="E42" s="70"/>
      <c r="F42" s="70"/>
      <c r="G42" s="70"/>
      <c r="H42" s="70"/>
      <c r="I42" s="71"/>
      <c r="J42" s="70"/>
      <c r="K42" s="10"/>
      <c r="L42" s="77"/>
    </row>
    <row r="43" spans="1:12" ht="13.5">
      <c r="A43" s="14">
        <f>+A39+1</f>
        <v>11</v>
      </c>
      <c r="B43" s="92" t="s">
        <v>8</v>
      </c>
      <c r="C43" s="10"/>
      <c r="D43" s="70"/>
      <c r="E43" s="70"/>
      <c r="F43" s="70"/>
      <c r="G43" s="70"/>
      <c r="H43" s="70"/>
      <c r="I43" s="71"/>
      <c r="J43" s="70"/>
      <c r="K43" s="10"/>
      <c r="L43" s="77"/>
    </row>
    <row r="44" spans="1:12" ht="13.5">
      <c r="A44" s="14"/>
      <c r="B44" s="10" t="s">
        <v>95</v>
      </c>
      <c r="C44" s="10"/>
      <c r="D44" s="70">
        <v>57179</v>
      </c>
      <c r="E44" s="70"/>
      <c r="F44" s="70">
        <v>57288</v>
      </c>
      <c r="G44" s="70"/>
      <c r="H44" s="70">
        <v>57179</v>
      </c>
      <c r="I44" s="71"/>
      <c r="J44" s="70">
        <v>57179</v>
      </c>
      <c r="K44" s="10"/>
      <c r="L44" s="77">
        <f t="shared" si="0"/>
        <v>109</v>
      </c>
    </row>
    <row r="45" spans="1:12" ht="13.5">
      <c r="A45" s="14"/>
      <c r="B45" s="10" t="s">
        <v>10</v>
      </c>
      <c r="C45" s="10"/>
      <c r="D45" s="70"/>
      <c r="E45" s="70"/>
      <c r="F45" s="70"/>
      <c r="G45" s="70"/>
      <c r="H45" s="70"/>
      <c r="I45" s="71"/>
      <c r="J45" s="70"/>
      <c r="K45" s="10"/>
      <c r="L45" s="77"/>
    </row>
    <row r="46" spans="1:12" ht="15">
      <c r="A46" s="14"/>
      <c r="B46" s="10"/>
      <c r="C46" s="16" t="s">
        <v>96</v>
      </c>
      <c r="D46" s="70">
        <v>24709</v>
      </c>
      <c r="E46" s="70"/>
      <c r="F46" s="70">
        <v>24751</v>
      </c>
      <c r="G46" s="70"/>
      <c r="H46" s="70">
        <v>24784</v>
      </c>
      <c r="I46" s="71"/>
      <c r="J46" s="70">
        <v>24784</v>
      </c>
      <c r="K46" s="10"/>
      <c r="L46" s="77">
        <f t="shared" si="0"/>
        <v>-33</v>
      </c>
    </row>
    <row r="47" spans="1:12" ht="15">
      <c r="A47" s="14"/>
      <c r="B47" s="10"/>
      <c r="C47" s="16" t="s">
        <v>97</v>
      </c>
      <c r="D47" s="70">
        <v>16983</v>
      </c>
      <c r="E47" s="70"/>
      <c r="F47" s="70">
        <v>16983</v>
      </c>
      <c r="G47" s="70"/>
      <c r="H47" s="70">
        <v>17822</v>
      </c>
      <c r="I47" s="71"/>
      <c r="J47" s="70">
        <f>17822-839</f>
        <v>16983</v>
      </c>
      <c r="K47" s="10"/>
      <c r="L47" s="77">
        <f t="shared" si="0"/>
        <v>0</v>
      </c>
    </row>
    <row r="48" spans="1:12" ht="15">
      <c r="A48" s="14"/>
      <c r="B48" s="10"/>
      <c r="C48" s="16" t="s">
        <v>98</v>
      </c>
      <c r="D48" s="70">
        <v>846</v>
      </c>
      <c r="E48" s="70"/>
      <c r="F48" s="70">
        <v>846</v>
      </c>
      <c r="G48" s="70"/>
      <c r="H48" s="70">
        <v>846</v>
      </c>
      <c r="I48" s="71"/>
      <c r="J48" s="70">
        <v>846</v>
      </c>
      <c r="K48" s="10"/>
      <c r="L48" s="77">
        <f t="shared" si="0"/>
        <v>0</v>
      </c>
    </row>
    <row r="49" spans="1:12" ht="15">
      <c r="A49" s="14"/>
      <c r="B49" s="10"/>
      <c r="C49" s="16" t="s">
        <v>99</v>
      </c>
      <c r="D49" s="70">
        <v>26270</v>
      </c>
      <c r="E49" s="70"/>
      <c r="F49" s="70">
        <f>59557+9278-39064</f>
        <v>29771</v>
      </c>
      <c r="G49" s="70"/>
      <c r="H49" s="70">
        <v>20493</v>
      </c>
      <c r="I49" s="71"/>
      <c r="J49" s="70">
        <v>20493</v>
      </c>
      <c r="K49" s="10"/>
      <c r="L49" s="77">
        <f t="shared" si="0"/>
        <v>9278</v>
      </c>
    </row>
    <row r="50" spans="1:12" ht="13.5">
      <c r="A50" s="14"/>
      <c r="B50" s="10"/>
      <c r="C50" s="10"/>
      <c r="D50" s="72">
        <f>SUM(D44:D49)</f>
        <v>125987</v>
      </c>
      <c r="E50" s="70"/>
      <c r="F50" s="72">
        <f>SUM(F44:F49)</f>
        <v>129639</v>
      </c>
      <c r="G50" s="70"/>
      <c r="H50" s="72">
        <f>SUM(H44:H49)</f>
        <v>121124</v>
      </c>
      <c r="I50" s="71"/>
      <c r="J50" s="72">
        <f>SUM(J44:J49)</f>
        <v>120285</v>
      </c>
      <c r="K50" s="10"/>
      <c r="L50" s="77">
        <f t="shared" si="0"/>
        <v>9354</v>
      </c>
    </row>
    <row r="51" spans="1:12" ht="13.5">
      <c r="A51" s="14"/>
      <c r="B51" s="10"/>
      <c r="C51" s="10"/>
      <c r="D51" s="73"/>
      <c r="E51" s="70"/>
      <c r="F51" s="73"/>
      <c r="G51" s="70"/>
      <c r="H51" s="73"/>
      <c r="I51" s="71"/>
      <c r="J51" s="73"/>
      <c r="K51" s="10"/>
      <c r="L51" s="77"/>
    </row>
    <row r="52" spans="1:12" ht="15">
      <c r="A52" s="14">
        <f>+A43+1</f>
        <v>12</v>
      </c>
      <c r="B52" s="78" t="s">
        <v>102</v>
      </c>
      <c r="C52" s="10"/>
      <c r="D52" s="75">
        <v>-118</v>
      </c>
      <c r="E52" s="75"/>
      <c r="F52" s="75">
        <v>-118</v>
      </c>
      <c r="G52" s="75"/>
      <c r="H52" s="75">
        <v>-91</v>
      </c>
      <c r="I52" s="76"/>
      <c r="J52" s="75">
        <v>-91</v>
      </c>
      <c r="K52" s="10"/>
      <c r="L52" s="77">
        <f t="shared" si="0"/>
        <v>-27</v>
      </c>
    </row>
    <row r="53" spans="1:12" ht="15">
      <c r="A53" s="14">
        <f>+A52+1</f>
        <v>13</v>
      </c>
      <c r="B53" s="78" t="s">
        <v>101</v>
      </c>
      <c r="C53" s="10"/>
      <c r="D53" s="70">
        <v>1684</v>
      </c>
      <c r="E53" s="70"/>
      <c r="F53" s="70">
        <v>3093</v>
      </c>
      <c r="G53" s="70"/>
      <c r="H53" s="70">
        <v>2360</v>
      </c>
      <c r="I53" s="71"/>
      <c r="J53" s="70">
        <v>2360</v>
      </c>
      <c r="K53" s="10"/>
      <c r="L53" s="77">
        <f t="shared" si="0"/>
        <v>733</v>
      </c>
    </row>
    <row r="54" spans="1:12" ht="15">
      <c r="A54" s="14">
        <f>+A53+1</f>
        <v>14</v>
      </c>
      <c r="B54" s="78" t="s">
        <v>100</v>
      </c>
      <c r="C54" s="10"/>
      <c r="D54" s="70">
        <v>996</v>
      </c>
      <c r="E54" s="70"/>
      <c r="F54" s="70">
        <v>814</v>
      </c>
      <c r="G54" s="70"/>
      <c r="H54" s="70">
        <v>756</v>
      </c>
      <c r="I54" s="71" t="s">
        <v>7</v>
      </c>
      <c r="J54" s="70">
        <v>756</v>
      </c>
      <c r="K54" s="10"/>
      <c r="L54" s="77">
        <f t="shared" si="0"/>
        <v>58</v>
      </c>
    </row>
    <row r="55" spans="1:12" ht="15">
      <c r="A55" s="14">
        <f>+A54+1</f>
        <v>15</v>
      </c>
      <c r="B55" s="78" t="s">
        <v>29</v>
      </c>
      <c r="C55" s="10"/>
      <c r="D55" s="70">
        <v>5289</v>
      </c>
      <c r="E55" s="70"/>
      <c r="F55" s="70">
        <v>5290</v>
      </c>
      <c r="G55" s="70"/>
      <c r="H55" s="70">
        <v>2704</v>
      </c>
      <c r="I55" s="71"/>
      <c r="J55" s="70">
        <f>2704+839</f>
        <v>3543</v>
      </c>
      <c r="K55" s="10"/>
      <c r="L55" s="77">
        <f t="shared" si="0"/>
        <v>1747</v>
      </c>
    </row>
    <row r="56" spans="1:12" ht="13.5">
      <c r="A56" s="14"/>
      <c r="B56" s="10"/>
      <c r="C56" s="10"/>
      <c r="D56" s="70"/>
      <c r="E56" s="70"/>
      <c r="F56" s="70"/>
      <c r="G56" s="70"/>
      <c r="H56" s="70"/>
      <c r="I56" s="71"/>
      <c r="J56" s="70"/>
      <c r="K56" s="10"/>
      <c r="L56" s="77"/>
    </row>
    <row r="57" spans="1:12" ht="13.5">
      <c r="A57" s="14"/>
      <c r="B57" s="10"/>
      <c r="C57" s="10"/>
      <c r="D57" s="72">
        <f>SUM(D52:D56)</f>
        <v>7851</v>
      </c>
      <c r="E57" s="70"/>
      <c r="F57" s="72">
        <f>SUM(F52:F56)</f>
        <v>9079</v>
      </c>
      <c r="G57" s="70"/>
      <c r="H57" s="72">
        <f>SUM(H52:H56)</f>
        <v>5729</v>
      </c>
      <c r="I57" s="71" t="s">
        <v>7</v>
      </c>
      <c r="J57" s="72">
        <f>SUM(J52:J56)</f>
        <v>6568</v>
      </c>
      <c r="K57" s="10"/>
      <c r="L57" s="77">
        <f t="shared" si="0"/>
        <v>2511</v>
      </c>
    </row>
    <row r="58" spans="1:12" ht="13.5">
      <c r="A58" s="14"/>
      <c r="B58" s="10"/>
      <c r="C58" s="10"/>
      <c r="D58" s="73"/>
      <c r="E58" s="70"/>
      <c r="F58" s="73"/>
      <c r="G58" s="70"/>
      <c r="H58" s="73"/>
      <c r="I58" s="71"/>
      <c r="J58" s="73"/>
      <c r="K58" s="10"/>
      <c r="L58" s="77"/>
    </row>
    <row r="59" spans="1:12" ht="14.25" thickBot="1">
      <c r="A59" s="14"/>
      <c r="B59" s="10"/>
      <c r="C59" s="10" t="s">
        <v>31</v>
      </c>
      <c r="D59" s="74">
        <f>+D50+D57</f>
        <v>133838</v>
      </c>
      <c r="E59" s="70"/>
      <c r="F59" s="74">
        <f>+F50+F57</f>
        <v>138718</v>
      </c>
      <c r="G59" s="70"/>
      <c r="H59" s="74">
        <f>+H50+H57</f>
        <v>126853</v>
      </c>
      <c r="I59" s="71"/>
      <c r="J59" s="74">
        <f>+J50+J57</f>
        <v>126853</v>
      </c>
      <c r="K59" s="10"/>
      <c r="L59" s="77">
        <f t="shared" si="0"/>
        <v>11865</v>
      </c>
    </row>
    <row r="60" spans="1:12" ht="14.25" thickTop="1">
      <c r="A60" s="14"/>
      <c r="B60" s="10"/>
      <c r="C60" s="10"/>
      <c r="D60" s="68" t="s">
        <v>7</v>
      </c>
      <c r="E60" s="68"/>
      <c r="F60" s="68" t="s">
        <v>7</v>
      </c>
      <c r="G60" s="68"/>
      <c r="H60" s="68" t="s">
        <v>7</v>
      </c>
      <c r="I60" s="69"/>
      <c r="J60" s="68" t="s">
        <v>7</v>
      </c>
      <c r="K60" s="10"/>
      <c r="L60" s="10"/>
    </row>
    <row r="61" spans="1:12" ht="13.5">
      <c r="A61" s="14">
        <f>+A55+1</f>
        <v>16</v>
      </c>
      <c r="B61" s="10" t="s">
        <v>16</v>
      </c>
      <c r="C61" s="10"/>
      <c r="D61" s="68">
        <f>SUM(D44:D49)/D44</f>
        <v>2.203378862869235</v>
      </c>
      <c r="E61" s="68"/>
      <c r="F61" s="68">
        <f>SUM(F44:F49)/F44</f>
        <v>2.262934645999162</v>
      </c>
      <c r="G61" s="68"/>
      <c r="H61" s="68">
        <f>SUM(H44:H49)/H44</f>
        <v>2.1183301561762184</v>
      </c>
      <c r="I61" s="69"/>
      <c r="J61" s="68">
        <f>SUM(J44:J49)/J44</f>
        <v>2.1036569369873557</v>
      </c>
      <c r="K61" s="10"/>
      <c r="L61" s="10"/>
    </row>
    <row r="62" spans="1:12" ht="13.5">
      <c r="A62" s="10"/>
      <c r="B62" s="10"/>
      <c r="C62" s="10"/>
      <c r="D62" s="12"/>
      <c r="E62" s="12"/>
      <c r="F62" s="12"/>
      <c r="G62" s="12"/>
      <c r="H62" s="12"/>
      <c r="I62" s="10"/>
      <c r="J62" s="12"/>
      <c r="K62" s="10"/>
      <c r="L62" s="10"/>
    </row>
    <row r="63" spans="1:12" ht="15">
      <c r="A63" s="10"/>
      <c r="B63" s="10"/>
      <c r="C63" s="40" t="s">
        <v>75</v>
      </c>
      <c r="D63" s="12"/>
      <c r="E63" s="12"/>
      <c r="F63" s="12"/>
      <c r="G63" s="12"/>
      <c r="H63" s="12"/>
      <c r="I63" s="10"/>
      <c r="J63" s="12"/>
      <c r="K63" s="10"/>
      <c r="L63" s="10"/>
    </row>
    <row r="64" spans="1:12" ht="15">
      <c r="A64" s="10"/>
      <c r="B64" s="10"/>
      <c r="C64" s="40" t="s">
        <v>109</v>
      </c>
      <c r="D64" s="12"/>
      <c r="E64" s="12"/>
      <c r="F64" s="12"/>
      <c r="G64" s="12"/>
      <c r="H64" s="12"/>
      <c r="I64" s="10"/>
      <c r="J64" s="12"/>
      <c r="K64" s="10"/>
      <c r="L64" s="10"/>
    </row>
  </sheetData>
  <printOptions/>
  <pageMargins left="0.75" right="0.75" top="0.38" bottom="0.18" header="0.22" footer="0.3"/>
  <pageSetup horizontalDpi="600" verticalDpi="600" orientation="portrait" paperSize="9" scale="85" r:id="rId2"/>
  <headerFooter alignWithMargins="0">
    <oddHeader>&amp;R&amp;F/&amp;A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4"/>
  <sheetViews>
    <sheetView workbookViewId="0" topLeftCell="A1">
      <selection activeCell="B23" sqref="B23"/>
    </sheetView>
  </sheetViews>
  <sheetFormatPr defaultColWidth="9.140625" defaultRowHeight="12.75"/>
  <cols>
    <col min="1" max="1" width="3.140625" style="0" customWidth="1"/>
    <col min="2" max="2" width="39.57421875" style="0" customWidth="1"/>
    <col min="3" max="3" width="3.57421875" style="0" customWidth="1"/>
    <col min="4" max="4" width="6.28125" style="0" customWidth="1"/>
    <col min="5" max="5" width="12.00390625" style="0" customWidth="1"/>
    <col min="6" max="6" width="6.8515625" style="0" customWidth="1"/>
    <col min="7" max="7" width="12.140625" style="0" customWidth="1"/>
    <col min="8" max="8" width="6.7109375" style="0" customWidth="1"/>
  </cols>
  <sheetData>
    <row r="1" spans="1:8" ht="13.5">
      <c r="A1" s="1"/>
      <c r="B1" s="1"/>
      <c r="C1" s="1"/>
      <c r="D1" s="2"/>
      <c r="E1" s="22"/>
      <c r="F1" s="22"/>
      <c r="G1" s="24"/>
      <c r="H1" s="4"/>
    </row>
    <row r="2" spans="1:8" ht="17.25">
      <c r="A2" s="58" t="s">
        <v>66</v>
      </c>
      <c r="B2" s="1"/>
      <c r="C2" s="1"/>
      <c r="E2" s="35"/>
      <c r="F2" s="33"/>
      <c r="G2" s="24"/>
      <c r="H2" s="4"/>
    </row>
    <row r="3" spans="1:8" ht="13.5">
      <c r="A3" s="1"/>
      <c r="B3" s="1"/>
      <c r="C3" s="1"/>
      <c r="D3" s="7"/>
      <c r="E3" s="26"/>
      <c r="F3" s="26"/>
      <c r="G3" s="25"/>
      <c r="H3" s="8"/>
    </row>
    <row r="4" spans="1:8" ht="16.5">
      <c r="A4" s="9" t="s">
        <v>107</v>
      </c>
      <c r="B4" s="10"/>
      <c r="C4" s="10"/>
      <c r="D4" s="10"/>
      <c r="E4" s="12"/>
      <c r="F4" s="12"/>
      <c r="G4" s="12"/>
      <c r="H4" s="10"/>
    </row>
    <row r="5" spans="1:8" ht="16.5">
      <c r="A5" s="9" t="s">
        <v>82</v>
      </c>
      <c r="B5" s="10"/>
      <c r="C5" s="10"/>
      <c r="D5" s="10"/>
      <c r="E5" s="12"/>
      <c r="F5" s="12"/>
      <c r="G5" s="12"/>
      <c r="H5" s="10"/>
    </row>
    <row r="6" spans="1:8" ht="14.25" thickBot="1">
      <c r="A6" s="19" t="s">
        <v>7</v>
      </c>
      <c r="B6" s="11"/>
      <c r="C6" s="11"/>
      <c r="D6" s="11"/>
      <c r="E6" s="36"/>
      <c r="F6" s="36"/>
      <c r="G6" s="36"/>
      <c r="H6" s="11"/>
    </row>
    <row r="7" spans="1:8" ht="16.5" customHeight="1" thickTop="1">
      <c r="A7" s="9"/>
      <c r="B7" s="10"/>
      <c r="C7" s="10"/>
      <c r="D7" s="10"/>
      <c r="E7" s="37"/>
      <c r="F7" s="12"/>
      <c r="G7" s="12"/>
      <c r="H7" s="10"/>
    </row>
    <row r="8" spans="1:7" s="10" customFormat="1" ht="15" hidden="1">
      <c r="A8" s="78"/>
      <c r="E8" s="37">
        <v>2004</v>
      </c>
      <c r="F8" s="12"/>
      <c r="G8" s="37">
        <v>2003</v>
      </c>
    </row>
    <row r="9" spans="1:7" s="10" customFormat="1" ht="15">
      <c r="A9" s="43"/>
      <c r="E9" s="37" t="s">
        <v>64</v>
      </c>
      <c r="F9" s="12"/>
      <c r="G9" s="37" t="s">
        <v>64</v>
      </c>
    </row>
    <row r="10" spans="1:7" s="10" customFormat="1" ht="15">
      <c r="A10" s="41"/>
      <c r="E10" s="38" t="s">
        <v>33</v>
      </c>
      <c r="F10" s="13"/>
      <c r="G10" s="38" t="s">
        <v>33</v>
      </c>
    </row>
    <row r="11" spans="1:7" s="10" customFormat="1" ht="15">
      <c r="A11" s="41"/>
      <c r="E11" s="57" t="s">
        <v>62</v>
      </c>
      <c r="F11" s="13"/>
      <c r="G11" s="57" t="s">
        <v>63</v>
      </c>
    </row>
    <row r="12" spans="1:7" s="10" customFormat="1" ht="15">
      <c r="A12" s="41"/>
      <c r="E12" s="37" t="s">
        <v>4</v>
      </c>
      <c r="F12" s="12"/>
      <c r="G12" s="37" t="s">
        <v>4</v>
      </c>
    </row>
    <row r="13" spans="1:7" s="10" customFormat="1" ht="13.5">
      <c r="A13" s="41"/>
      <c r="E13" s="12"/>
      <c r="F13" s="12"/>
      <c r="G13" s="12"/>
    </row>
    <row r="14" spans="1:8" s="10" customFormat="1" ht="13.5">
      <c r="A14" s="41" t="s">
        <v>55</v>
      </c>
      <c r="E14" s="80">
        <v>14460</v>
      </c>
      <c r="F14" s="80"/>
      <c r="G14" s="80">
        <v>11637</v>
      </c>
      <c r="H14" s="15"/>
    </row>
    <row r="15" spans="1:8" s="10" customFormat="1" ht="13.5">
      <c r="A15" s="41" t="s">
        <v>7</v>
      </c>
      <c r="B15" s="10" t="s">
        <v>7</v>
      </c>
      <c r="E15" s="80" t="s">
        <v>7</v>
      </c>
      <c r="F15" s="80"/>
      <c r="G15" s="80" t="s">
        <v>7</v>
      </c>
      <c r="H15" s="15"/>
    </row>
    <row r="16" spans="1:8" s="10" customFormat="1" ht="13.5">
      <c r="A16" s="41" t="s">
        <v>69</v>
      </c>
      <c r="E16" s="80">
        <v>4440</v>
      </c>
      <c r="F16" s="80"/>
      <c r="G16" s="80">
        <v>4991</v>
      </c>
      <c r="H16" s="15"/>
    </row>
    <row r="17" spans="1:7" s="10" customFormat="1" ht="13.5">
      <c r="A17" s="41"/>
      <c r="E17" s="82"/>
      <c r="F17" s="81"/>
      <c r="G17" s="82"/>
    </row>
    <row r="18" spans="1:7" s="10" customFormat="1" ht="13.5">
      <c r="A18" s="41" t="s">
        <v>77</v>
      </c>
      <c r="E18" s="81">
        <f>SUM(E14:E17)</f>
        <v>18900</v>
      </c>
      <c r="F18" s="81"/>
      <c r="G18" s="81">
        <f>SUM(G14:G17)</f>
        <v>16628</v>
      </c>
    </row>
    <row r="19" spans="1:7" s="10" customFormat="1" ht="13.5">
      <c r="A19" s="41"/>
      <c r="E19" s="81"/>
      <c r="F19" s="81"/>
      <c r="G19" s="81"/>
    </row>
    <row r="20" spans="1:7" s="10" customFormat="1" ht="13.5">
      <c r="A20" s="41" t="s">
        <v>116</v>
      </c>
      <c r="E20" s="81">
        <v>-8425</v>
      </c>
      <c r="F20" s="81"/>
      <c r="G20" s="81">
        <v>-7508</v>
      </c>
    </row>
    <row r="21" spans="1:7" s="10" customFormat="1" ht="13.5">
      <c r="A21" s="41"/>
      <c r="E21" s="81"/>
      <c r="F21" s="81"/>
      <c r="G21" s="81"/>
    </row>
    <row r="22" spans="1:7" s="10" customFormat="1" ht="13.5">
      <c r="A22" s="41" t="s">
        <v>70</v>
      </c>
      <c r="E22" s="81">
        <v>-4064</v>
      </c>
      <c r="F22" s="81"/>
      <c r="G22" s="81">
        <v>-3428</v>
      </c>
    </row>
    <row r="23" spans="1:7" s="10" customFormat="1" ht="13.5">
      <c r="A23" s="41"/>
      <c r="E23" s="82"/>
      <c r="F23" s="81"/>
      <c r="G23" s="82"/>
    </row>
    <row r="24" spans="1:7" s="10" customFormat="1" ht="13.5">
      <c r="A24" s="41" t="s">
        <v>103</v>
      </c>
      <c r="E24" s="81">
        <f>SUM(E18:E23)</f>
        <v>6411</v>
      </c>
      <c r="F24" s="81"/>
      <c r="G24" s="81">
        <f>SUM(G18:G23)</f>
        <v>5692</v>
      </c>
    </row>
    <row r="25" spans="1:7" s="10" customFormat="1" ht="13.5">
      <c r="A25" s="41"/>
      <c r="E25" s="81"/>
      <c r="F25" s="81"/>
      <c r="G25" s="81"/>
    </row>
    <row r="26" spans="1:7" s="10" customFormat="1" ht="13.5">
      <c r="A26" s="41" t="s">
        <v>39</v>
      </c>
      <c r="E26" s="81">
        <v>-3474</v>
      </c>
      <c r="F26" s="81"/>
      <c r="G26" s="81">
        <v>-5523</v>
      </c>
    </row>
    <row r="27" spans="1:7" s="10" customFormat="1" ht="13.5">
      <c r="A27" s="41"/>
      <c r="E27" s="81"/>
      <c r="F27" s="81"/>
      <c r="G27" s="81"/>
    </row>
    <row r="28" spans="1:7" s="10" customFormat="1" ht="13.5">
      <c r="A28" s="41" t="s">
        <v>104</v>
      </c>
      <c r="E28" s="81">
        <v>300</v>
      </c>
      <c r="F28" s="81"/>
      <c r="G28" s="81">
        <v>-158</v>
      </c>
    </row>
    <row r="29" spans="1:7" s="10" customFormat="1" ht="13.5">
      <c r="A29" s="41"/>
      <c r="E29" s="82"/>
      <c r="F29" s="81"/>
      <c r="G29" s="82"/>
    </row>
    <row r="30" spans="1:7" s="10" customFormat="1" ht="15">
      <c r="A30" s="43" t="s">
        <v>105</v>
      </c>
      <c r="E30" s="87">
        <f>SUM(E24:E29)</f>
        <v>3237</v>
      </c>
      <c r="F30" s="87"/>
      <c r="G30" s="87">
        <f>SUM(G24:G29)</f>
        <v>11</v>
      </c>
    </row>
    <row r="31" spans="1:7" s="10" customFormat="1" ht="13.5">
      <c r="A31" s="41"/>
      <c r="E31" s="87"/>
      <c r="F31" s="87"/>
      <c r="G31" s="87"/>
    </row>
    <row r="32" spans="1:7" s="10" customFormat="1" ht="15">
      <c r="A32" s="43" t="s">
        <v>67</v>
      </c>
      <c r="E32" s="81">
        <v>-8271</v>
      </c>
      <c r="F32" s="81"/>
      <c r="G32" s="81">
        <v>-5506</v>
      </c>
    </row>
    <row r="33" spans="5:7" s="10" customFormat="1" ht="13.5">
      <c r="E33" s="81"/>
      <c r="F33" s="81"/>
      <c r="G33" s="81"/>
    </row>
    <row r="34" spans="1:7" s="10" customFormat="1" ht="15.75" thickBot="1">
      <c r="A34" s="43" t="s">
        <v>68</v>
      </c>
      <c r="E34" s="83">
        <f>SUM(E30:E32)</f>
        <v>-5034</v>
      </c>
      <c r="F34" s="81"/>
      <c r="G34" s="83">
        <f>SUM(G30:G32)</f>
        <v>-5495</v>
      </c>
    </row>
    <row r="35" s="10" customFormat="1" ht="14.25" thickTop="1">
      <c r="A35" s="41"/>
    </row>
    <row r="36" s="10" customFormat="1" ht="13.5">
      <c r="A36" s="41"/>
    </row>
    <row r="37" s="10" customFormat="1" ht="15">
      <c r="A37" s="40" t="s">
        <v>54</v>
      </c>
    </row>
    <row r="38" s="10" customFormat="1" ht="15">
      <c r="A38" s="40" t="s">
        <v>108</v>
      </c>
    </row>
    <row r="39" s="10" customFormat="1" ht="13.5">
      <c r="A39" s="41"/>
    </row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/>
    <row r="51" s="10" customFormat="1" ht="13.5"/>
    <row r="52" s="10" customFormat="1" ht="13.5"/>
    <row r="53" s="10" customFormat="1" ht="13.5"/>
    <row r="54" s="10" customFormat="1" ht="13.5"/>
    <row r="55" s="10" customFormat="1" ht="13.5"/>
    <row r="56" s="10" customFormat="1" ht="13.5"/>
    <row r="57" s="10" customFormat="1" ht="13.5"/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  <row r="74" s="10" customFormat="1" ht="13.5"/>
    <row r="75" s="10" customFormat="1" ht="13.5"/>
    <row r="76" s="10" customFormat="1" ht="13.5"/>
    <row r="77" s="10" customFormat="1" ht="13.5"/>
    <row r="78" s="10" customFormat="1" ht="13.5"/>
    <row r="79" s="10" customFormat="1" ht="13.5"/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  <row r="92" s="10" customFormat="1" ht="13.5"/>
    <row r="93" s="10" customFormat="1" ht="13.5"/>
    <row r="94" s="10" customFormat="1" ht="13.5"/>
    <row r="95" s="10" customFormat="1" ht="13.5"/>
    <row r="96" s="10" customFormat="1" ht="13.5"/>
    <row r="97" s="10" customFormat="1" ht="13.5"/>
    <row r="98" s="10" customFormat="1" ht="13.5"/>
    <row r="99" s="10" customFormat="1" ht="13.5"/>
    <row r="100" s="10" customFormat="1" ht="13.5"/>
    <row r="101" s="10" customFormat="1" ht="13.5"/>
    <row r="102" s="10" customFormat="1" ht="13.5"/>
    <row r="103" s="10" customFormat="1" ht="13.5"/>
    <row r="104" s="10" customFormat="1" ht="13.5"/>
    <row r="105" s="10" customFormat="1" ht="13.5"/>
    <row r="106" s="10" customFormat="1" ht="13.5"/>
    <row r="107" s="10" customFormat="1" ht="13.5"/>
    <row r="108" s="10" customFormat="1" ht="13.5"/>
    <row r="109" s="10" customFormat="1" ht="13.5"/>
    <row r="110" s="10" customFormat="1" ht="13.5"/>
    <row r="111" s="10" customFormat="1" ht="13.5"/>
    <row r="112" s="10" customFormat="1" ht="13.5"/>
    <row r="113" s="10" customFormat="1" ht="13.5"/>
    <row r="114" s="10" customFormat="1" ht="13.5"/>
    <row r="115" s="10" customFormat="1" ht="13.5"/>
    <row r="116" s="10" customFormat="1" ht="13.5"/>
    <row r="117" s="10" customFormat="1" ht="13.5"/>
    <row r="118" s="10" customFormat="1" ht="13.5">
      <c r="A118" s="41"/>
    </row>
    <row r="119" s="10" customFormat="1" ht="13.5">
      <c r="A119" s="41"/>
    </row>
    <row r="120" s="10" customFormat="1" ht="13.5">
      <c r="A120" s="41"/>
    </row>
    <row r="121" s="10" customFormat="1" ht="13.5">
      <c r="A121" s="41"/>
    </row>
    <row r="122" s="10" customFormat="1" ht="13.5">
      <c r="A122" s="41"/>
    </row>
    <row r="123" s="10" customFormat="1" ht="13.5">
      <c r="A123" s="41"/>
    </row>
    <row r="124" s="10" customFormat="1" ht="13.5">
      <c r="A124" s="41"/>
    </row>
    <row r="125" s="10" customFormat="1" ht="13.5">
      <c r="A125" s="41"/>
    </row>
    <row r="126" s="10" customFormat="1" ht="13.5">
      <c r="A126" s="41"/>
    </row>
    <row r="127" s="10" customFormat="1" ht="13.5">
      <c r="A127" s="41"/>
    </row>
    <row r="128" s="10" customFormat="1" ht="13.5">
      <c r="A128" s="41"/>
    </row>
    <row r="129" s="10" customFormat="1" ht="13.5">
      <c r="A129" s="41"/>
    </row>
    <row r="130" s="10" customFormat="1" ht="13.5">
      <c r="A130" s="41"/>
    </row>
    <row r="131" s="10" customFormat="1" ht="13.5">
      <c r="A131" s="41"/>
    </row>
    <row r="132" s="10" customFormat="1" ht="13.5">
      <c r="A132" s="41"/>
    </row>
    <row r="133" s="10" customFormat="1" ht="13.5">
      <c r="A133" s="41"/>
    </row>
    <row r="134" s="10" customFormat="1" ht="13.5">
      <c r="A134" s="41"/>
    </row>
    <row r="135" s="10" customFormat="1" ht="13.5">
      <c r="A135" s="41"/>
    </row>
    <row r="136" s="10" customFormat="1" ht="13.5">
      <c r="A136" s="41"/>
    </row>
    <row r="137" s="10" customFormat="1" ht="13.5">
      <c r="A137" s="41"/>
    </row>
    <row r="138" s="10" customFormat="1" ht="13.5">
      <c r="A138" s="41"/>
    </row>
    <row r="139" s="10" customFormat="1" ht="13.5">
      <c r="A139" s="41"/>
    </row>
    <row r="140" s="10" customFormat="1" ht="13.5">
      <c r="A140" s="41"/>
    </row>
    <row r="141" s="10" customFormat="1" ht="13.5">
      <c r="A141" s="41"/>
    </row>
    <row r="142" s="10" customFormat="1" ht="13.5">
      <c r="A142" s="41"/>
    </row>
    <row r="143" s="10" customFormat="1" ht="13.5">
      <c r="A143" s="41"/>
    </row>
    <row r="144" s="10" customFormat="1" ht="13.5">
      <c r="A144" s="41"/>
    </row>
    <row r="145" s="10" customFormat="1" ht="13.5">
      <c r="A145" s="41"/>
    </row>
    <row r="146" s="10" customFormat="1" ht="13.5">
      <c r="A146" s="41"/>
    </row>
    <row r="147" s="10" customFormat="1" ht="13.5">
      <c r="A147" s="41"/>
    </row>
    <row r="148" s="10" customFormat="1" ht="13.5">
      <c r="A148" s="41"/>
    </row>
    <row r="149" s="10" customFormat="1" ht="13.5">
      <c r="A149" s="41"/>
    </row>
    <row r="150" s="10" customFormat="1" ht="13.5">
      <c r="A150" s="41"/>
    </row>
    <row r="151" s="10" customFormat="1" ht="13.5">
      <c r="A151" s="41"/>
    </row>
    <row r="152" s="10" customFormat="1" ht="13.5">
      <c r="A152" s="41"/>
    </row>
    <row r="153" s="10" customFormat="1" ht="13.5">
      <c r="A153" s="41"/>
    </row>
    <row r="154" s="10" customFormat="1" ht="13.5">
      <c r="A154" s="41"/>
    </row>
    <row r="155" s="10" customFormat="1" ht="13.5">
      <c r="A155" s="41"/>
    </row>
    <row r="156" s="10" customFormat="1" ht="13.5">
      <c r="A156" s="41"/>
    </row>
    <row r="157" s="10" customFormat="1" ht="13.5">
      <c r="A157" s="41"/>
    </row>
    <row r="158" s="10" customFormat="1" ht="13.5">
      <c r="A158" s="41"/>
    </row>
    <row r="159" s="10" customFormat="1" ht="13.5">
      <c r="A159" s="41"/>
    </row>
    <row r="160" s="10" customFormat="1" ht="13.5">
      <c r="A160" s="41"/>
    </row>
    <row r="161" s="10" customFormat="1" ht="13.5">
      <c r="A161" s="41"/>
    </row>
    <row r="162" s="10" customFormat="1" ht="13.5">
      <c r="A162" s="41"/>
    </row>
    <row r="163" s="10" customFormat="1" ht="13.5">
      <c r="A163" s="41"/>
    </row>
    <row r="164" s="10" customFormat="1" ht="13.5">
      <c r="A164" s="41"/>
    </row>
    <row r="165" s="10" customFormat="1" ht="13.5">
      <c r="A165" s="41"/>
    </row>
    <row r="166" s="10" customFormat="1" ht="13.5">
      <c r="A166" s="41"/>
    </row>
    <row r="167" s="10" customFormat="1" ht="13.5">
      <c r="A167" s="41"/>
    </row>
    <row r="168" s="10" customFormat="1" ht="13.5">
      <c r="A168" s="41"/>
    </row>
    <row r="169" s="10" customFormat="1" ht="13.5">
      <c r="A169" s="41"/>
    </row>
    <row r="170" s="10" customFormat="1" ht="13.5">
      <c r="A170" s="41"/>
    </row>
    <row r="171" s="10" customFormat="1" ht="13.5">
      <c r="A171" s="41"/>
    </row>
    <row r="172" s="10" customFormat="1" ht="13.5">
      <c r="A172" s="41"/>
    </row>
    <row r="173" s="10" customFormat="1" ht="13.5">
      <c r="A173" s="41"/>
    </row>
    <row r="174" s="10" customFormat="1" ht="13.5">
      <c r="A174" s="41"/>
    </row>
    <row r="175" s="10" customFormat="1" ht="13.5">
      <c r="A175" s="41"/>
    </row>
    <row r="176" s="10" customFormat="1" ht="13.5">
      <c r="A176" s="41"/>
    </row>
    <row r="177" s="10" customFormat="1" ht="13.5">
      <c r="A177" s="41"/>
    </row>
    <row r="178" s="10" customFormat="1" ht="13.5">
      <c r="A178" s="41"/>
    </row>
    <row r="179" s="10" customFormat="1" ht="13.5">
      <c r="A179" s="41"/>
    </row>
    <row r="180" s="10" customFormat="1" ht="13.5">
      <c r="A180" s="41"/>
    </row>
    <row r="181" s="10" customFormat="1" ht="13.5">
      <c r="A181" s="41"/>
    </row>
    <row r="182" s="10" customFormat="1" ht="13.5">
      <c r="A182" s="41"/>
    </row>
    <row r="183" s="10" customFormat="1" ht="13.5">
      <c r="A183" s="41"/>
    </row>
    <row r="184" s="10" customFormat="1" ht="13.5">
      <c r="A184" s="41"/>
    </row>
    <row r="185" s="10" customFormat="1" ht="13.5">
      <c r="A185" s="41"/>
    </row>
    <row r="186" s="10" customFormat="1" ht="13.5">
      <c r="A186" s="41"/>
    </row>
    <row r="187" s="10" customFormat="1" ht="13.5">
      <c r="A187" s="41"/>
    </row>
    <row r="188" s="10" customFormat="1" ht="13.5">
      <c r="A188" s="41"/>
    </row>
    <row r="189" s="10" customFormat="1" ht="13.5">
      <c r="A189" s="41"/>
    </row>
    <row r="190" s="10" customFormat="1" ht="13.5">
      <c r="A190" s="41"/>
    </row>
    <row r="191" s="10" customFormat="1" ht="13.5">
      <c r="A191" s="41"/>
    </row>
    <row r="192" s="10" customFormat="1" ht="13.5">
      <c r="A192" s="41"/>
    </row>
    <row r="193" s="10" customFormat="1" ht="13.5">
      <c r="A193" s="41"/>
    </row>
    <row r="194" s="10" customFormat="1" ht="13.5">
      <c r="A194" s="41"/>
    </row>
    <row r="195" s="10" customFormat="1" ht="13.5">
      <c r="A195" s="41"/>
    </row>
    <row r="196" s="10" customFormat="1" ht="13.5">
      <c r="A196" s="41"/>
    </row>
    <row r="197" s="10" customFormat="1" ht="13.5">
      <c r="A197" s="41"/>
    </row>
    <row r="198" s="10" customFormat="1" ht="13.5">
      <c r="A198" s="41"/>
    </row>
    <row r="199" s="10" customFormat="1" ht="13.5">
      <c r="A199" s="41"/>
    </row>
    <row r="200" s="10" customFormat="1" ht="13.5">
      <c r="A200" s="41"/>
    </row>
    <row r="201" s="10" customFormat="1" ht="13.5">
      <c r="A201" s="41"/>
    </row>
    <row r="202" s="10" customFormat="1" ht="13.5">
      <c r="A202" s="41"/>
    </row>
    <row r="203" s="10" customFormat="1" ht="13.5">
      <c r="A203" s="41"/>
    </row>
    <row r="204" s="10" customFormat="1" ht="13.5">
      <c r="A204" s="41"/>
    </row>
    <row r="205" s="10" customFormat="1" ht="13.5">
      <c r="A205" s="41"/>
    </row>
    <row r="206" s="10" customFormat="1" ht="13.5">
      <c r="A206" s="41"/>
    </row>
    <row r="207" s="10" customFormat="1" ht="13.5">
      <c r="A207" s="41"/>
    </row>
    <row r="208" s="10" customFormat="1" ht="13.5">
      <c r="A208" s="41"/>
    </row>
    <row r="209" s="10" customFormat="1" ht="13.5">
      <c r="A209" s="41"/>
    </row>
    <row r="210" s="10" customFormat="1" ht="13.5">
      <c r="A210" s="41"/>
    </row>
    <row r="211" s="10" customFormat="1" ht="13.5">
      <c r="A211" s="41"/>
    </row>
    <row r="212" s="10" customFormat="1" ht="13.5">
      <c r="A212" s="41"/>
    </row>
    <row r="213" s="10" customFormat="1" ht="13.5">
      <c r="A213" s="41"/>
    </row>
    <row r="214" s="10" customFormat="1" ht="13.5">
      <c r="A214" s="41"/>
    </row>
    <row r="215" s="10" customFormat="1" ht="13.5">
      <c r="A215" s="41"/>
    </row>
    <row r="216" s="10" customFormat="1" ht="13.5">
      <c r="A216" s="41"/>
    </row>
    <row r="217" s="10" customFormat="1" ht="13.5">
      <c r="A217" s="41"/>
    </row>
    <row r="218" s="10" customFormat="1" ht="13.5">
      <c r="A218" s="41"/>
    </row>
    <row r="219" s="10" customFormat="1" ht="13.5">
      <c r="A219" s="41"/>
    </row>
    <row r="220" s="10" customFormat="1" ht="13.5">
      <c r="A220" s="41"/>
    </row>
    <row r="221" s="10" customFormat="1" ht="13.5">
      <c r="A221" s="41"/>
    </row>
    <row r="222" s="10" customFormat="1" ht="13.5">
      <c r="A222" s="41"/>
    </row>
    <row r="223" s="10" customFormat="1" ht="13.5">
      <c r="A223" s="41"/>
    </row>
    <row r="224" s="10" customFormat="1" ht="13.5">
      <c r="A224" s="41"/>
    </row>
    <row r="225" s="10" customFormat="1" ht="13.5">
      <c r="A225" s="41"/>
    </row>
    <row r="226" s="10" customFormat="1" ht="13.5">
      <c r="A226" s="41"/>
    </row>
    <row r="227" s="10" customFormat="1" ht="13.5">
      <c r="A227" s="41"/>
    </row>
    <row r="228" s="10" customFormat="1" ht="13.5">
      <c r="A228" s="41"/>
    </row>
    <row r="229" s="10" customFormat="1" ht="13.5">
      <c r="A229" s="41"/>
    </row>
    <row r="230" s="10" customFormat="1" ht="13.5">
      <c r="A230" s="41"/>
    </row>
    <row r="231" s="10" customFormat="1" ht="13.5">
      <c r="A231" s="41"/>
    </row>
    <row r="232" s="10" customFormat="1" ht="13.5">
      <c r="A232" s="41"/>
    </row>
    <row r="233" s="10" customFormat="1" ht="13.5">
      <c r="A233" s="41"/>
    </row>
    <row r="234" s="10" customFormat="1" ht="13.5">
      <c r="A234" s="41"/>
    </row>
    <row r="235" s="10" customFormat="1" ht="13.5">
      <c r="A235" s="41"/>
    </row>
    <row r="236" s="10" customFormat="1" ht="13.5">
      <c r="A236" s="41"/>
    </row>
    <row r="237" s="10" customFormat="1" ht="13.5">
      <c r="A237" s="41"/>
    </row>
    <row r="238" s="10" customFormat="1" ht="13.5">
      <c r="A238" s="41"/>
    </row>
    <row r="239" s="10" customFormat="1" ht="13.5">
      <c r="A239" s="41"/>
    </row>
    <row r="240" s="10" customFormat="1" ht="13.5">
      <c r="A240" s="41"/>
    </row>
    <row r="241" s="10" customFormat="1" ht="13.5">
      <c r="A241" s="41"/>
    </row>
    <row r="242" s="10" customFormat="1" ht="13.5">
      <c r="A242" s="41"/>
    </row>
    <row r="243" s="10" customFormat="1" ht="13.5">
      <c r="A243" s="41"/>
    </row>
    <row r="244" s="10" customFormat="1" ht="13.5">
      <c r="A244" s="41"/>
    </row>
    <row r="245" s="10" customFormat="1" ht="13.5">
      <c r="A245" s="41"/>
    </row>
    <row r="246" s="10" customFormat="1" ht="13.5">
      <c r="A246" s="41"/>
    </row>
    <row r="247" s="10" customFormat="1" ht="13.5">
      <c r="A247" s="41"/>
    </row>
    <row r="248" s="10" customFormat="1" ht="13.5">
      <c r="A248" s="41"/>
    </row>
    <row r="249" s="10" customFormat="1" ht="13.5">
      <c r="A249" s="41"/>
    </row>
    <row r="250" s="10" customFormat="1" ht="13.5">
      <c r="A250" s="41"/>
    </row>
    <row r="251" s="10" customFormat="1" ht="13.5">
      <c r="A251" s="41"/>
    </row>
    <row r="252" s="10" customFormat="1" ht="13.5">
      <c r="A252" s="41"/>
    </row>
    <row r="253" s="10" customFormat="1" ht="13.5">
      <c r="A253" s="41"/>
    </row>
    <row r="254" s="10" customFormat="1" ht="13.5">
      <c r="A254" s="41"/>
    </row>
    <row r="255" s="10" customFormat="1" ht="13.5">
      <c r="A255" s="41"/>
    </row>
    <row r="256" s="10" customFormat="1" ht="13.5">
      <c r="A256" s="41"/>
    </row>
    <row r="257" s="10" customFormat="1" ht="13.5">
      <c r="A257" s="41"/>
    </row>
    <row r="258" s="10" customFormat="1" ht="13.5">
      <c r="A258" s="41"/>
    </row>
    <row r="259" s="10" customFormat="1" ht="13.5">
      <c r="A259" s="41"/>
    </row>
    <row r="260" s="10" customFormat="1" ht="13.5">
      <c r="A260" s="41"/>
    </row>
    <row r="261" s="10" customFormat="1" ht="13.5">
      <c r="A261" s="41"/>
    </row>
    <row r="262" s="10" customFormat="1" ht="13.5">
      <c r="A262" s="41"/>
    </row>
    <row r="263" s="10" customFormat="1" ht="13.5">
      <c r="A263" s="41"/>
    </row>
    <row r="264" s="10" customFormat="1" ht="13.5">
      <c r="A264" s="41"/>
    </row>
    <row r="265" s="10" customFormat="1" ht="13.5">
      <c r="A265" s="41"/>
    </row>
    <row r="266" s="10" customFormat="1" ht="13.5">
      <c r="A266" s="41"/>
    </row>
    <row r="267" s="10" customFormat="1" ht="13.5">
      <c r="A267" s="41"/>
    </row>
    <row r="268" s="10" customFormat="1" ht="13.5">
      <c r="A268" s="41"/>
    </row>
    <row r="269" s="10" customFormat="1" ht="13.5">
      <c r="A269" s="41"/>
    </row>
    <row r="270" s="10" customFormat="1" ht="13.5">
      <c r="A270" s="41"/>
    </row>
    <row r="271" s="10" customFormat="1" ht="13.5">
      <c r="A271" s="41"/>
    </row>
    <row r="272" s="10" customFormat="1" ht="13.5">
      <c r="A272" s="41"/>
    </row>
    <row r="273" s="10" customFormat="1" ht="13.5">
      <c r="A273" s="41"/>
    </row>
    <row r="274" s="10" customFormat="1" ht="13.5">
      <c r="A274" s="41"/>
    </row>
    <row r="275" s="10" customFormat="1" ht="13.5">
      <c r="A275" s="41"/>
    </row>
    <row r="276" s="10" customFormat="1" ht="13.5">
      <c r="A276" s="41"/>
    </row>
    <row r="277" s="10" customFormat="1" ht="13.5">
      <c r="A277" s="41"/>
    </row>
    <row r="278" s="10" customFormat="1" ht="13.5">
      <c r="A278" s="41"/>
    </row>
    <row r="279" s="10" customFormat="1" ht="13.5">
      <c r="A279" s="41"/>
    </row>
    <row r="280" s="10" customFormat="1" ht="13.5">
      <c r="A280" s="41"/>
    </row>
    <row r="281" s="10" customFormat="1" ht="13.5">
      <c r="A281" s="41"/>
    </row>
    <row r="282" s="10" customFormat="1" ht="13.5">
      <c r="A282" s="41"/>
    </row>
    <row r="283" s="10" customFormat="1" ht="13.5">
      <c r="A283" s="41"/>
    </row>
    <row r="284" s="10" customFormat="1" ht="13.5">
      <c r="A284" s="41"/>
    </row>
    <row r="285" s="10" customFormat="1" ht="13.5">
      <c r="A285" s="41"/>
    </row>
    <row r="286" s="10" customFormat="1" ht="13.5">
      <c r="A286" s="41"/>
    </row>
    <row r="287" s="10" customFormat="1" ht="13.5">
      <c r="A287" s="41"/>
    </row>
    <row r="288" s="10" customFormat="1" ht="13.5">
      <c r="A288" s="41"/>
    </row>
    <row r="289" s="10" customFormat="1" ht="13.5">
      <c r="A289" s="41"/>
    </row>
    <row r="290" s="10" customFormat="1" ht="13.5">
      <c r="A290" s="41"/>
    </row>
    <row r="291" s="10" customFormat="1" ht="13.5">
      <c r="A291" s="41"/>
    </row>
    <row r="292" s="10" customFormat="1" ht="13.5">
      <c r="A292" s="41"/>
    </row>
    <row r="293" s="10" customFormat="1" ht="13.5">
      <c r="A293" s="41"/>
    </row>
    <row r="294" s="10" customFormat="1" ht="13.5">
      <c r="A294" s="41"/>
    </row>
    <row r="295" s="10" customFormat="1" ht="13.5">
      <c r="A295" s="41"/>
    </row>
    <row r="296" s="10" customFormat="1" ht="13.5">
      <c r="A296" s="41"/>
    </row>
    <row r="297" s="10" customFormat="1" ht="13.5">
      <c r="A297" s="41"/>
    </row>
    <row r="298" s="10" customFormat="1" ht="13.5">
      <c r="A298" s="41"/>
    </row>
    <row r="299" s="10" customFormat="1" ht="13.5">
      <c r="A299" s="41"/>
    </row>
    <row r="300" s="10" customFormat="1" ht="13.5">
      <c r="A300" s="41"/>
    </row>
    <row r="301" s="10" customFormat="1" ht="13.5">
      <c r="A301" s="41"/>
    </row>
    <row r="302" s="10" customFormat="1" ht="13.5">
      <c r="A302" s="41"/>
    </row>
    <row r="303" s="10" customFormat="1" ht="13.5">
      <c r="A303" s="41"/>
    </row>
    <row r="304" s="10" customFormat="1" ht="13.5">
      <c r="A304" s="41"/>
    </row>
    <row r="305" s="10" customFormat="1" ht="13.5">
      <c r="A305" s="41"/>
    </row>
    <row r="306" s="10" customFormat="1" ht="13.5">
      <c r="A306" s="41"/>
    </row>
    <row r="307" s="10" customFormat="1" ht="13.5">
      <c r="A307" s="41"/>
    </row>
    <row r="308" s="10" customFormat="1" ht="13.5">
      <c r="A308" s="41"/>
    </row>
    <row r="309" s="10" customFormat="1" ht="13.5">
      <c r="A309" s="41"/>
    </row>
    <row r="310" s="10" customFormat="1" ht="13.5">
      <c r="A310" s="41"/>
    </row>
    <row r="311" s="10" customFormat="1" ht="13.5">
      <c r="A311" s="41"/>
    </row>
    <row r="312" s="10" customFormat="1" ht="13.5">
      <c r="A312" s="41"/>
    </row>
    <row r="313" s="10" customFormat="1" ht="13.5">
      <c r="A313" s="41"/>
    </row>
    <row r="314" s="10" customFormat="1" ht="13.5">
      <c r="A314" s="41"/>
    </row>
    <row r="315" s="10" customFormat="1" ht="13.5">
      <c r="A315" s="41"/>
    </row>
    <row r="316" s="10" customFormat="1" ht="13.5">
      <c r="A316" s="41"/>
    </row>
    <row r="317" s="10" customFormat="1" ht="13.5">
      <c r="A317" s="41"/>
    </row>
    <row r="318" s="10" customFormat="1" ht="13.5">
      <c r="A318" s="41"/>
    </row>
    <row r="319" s="10" customFormat="1" ht="13.5">
      <c r="A319" s="41"/>
    </row>
    <row r="320" s="10" customFormat="1" ht="13.5">
      <c r="A320" s="41"/>
    </row>
    <row r="321" s="10" customFormat="1" ht="13.5">
      <c r="A321" s="41"/>
    </row>
    <row r="322" s="10" customFormat="1" ht="13.5">
      <c r="A322" s="41"/>
    </row>
    <row r="323" s="10" customFormat="1" ht="13.5">
      <c r="A323" s="41"/>
    </row>
    <row r="324" s="10" customFormat="1" ht="13.5">
      <c r="A324" s="41"/>
    </row>
    <row r="325" s="10" customFormat="1" ht="13.5"/>
    <row r="326" s="10" customFormat="1" ht="13.5"/>
    <row r="327" s="10" customFormat="1" ht="13.5"/>
    <row r="328" s="10" customFormat="1" ht="13.5"/>
    <row r="329" s="10" customFormat="1" ht="13.5"/>
    <row r="330" s="10" customFormat="1" ht="13.5"/>
    <row r="331" s="10" customFormat="1" ht="13.5"/>
    <row r="332" s="10" customFormat="1" ht="13.5"/>
    <row r="333" s="10" customFormat="1" ht="13.5"/>
    <row r="334" s="10" customFormat="1" ht="13.5"/>
    <row r="335" s="10" customFormat="1" ht="13.5"/>
    <row r="336" s="10" customFormat="1" ht="13.5"/>
    <row r="337" s="10" customFormat="1" ht="13.5"/>
    <row r="338" s="10" customFormat="1" ht="13.5"/>
    <row r="339" s="10" customFormat="1" ht="13.5"/>
    <row r="340" s="10" customFormat="1" ht="13.5"/>
    <row r="341" s="10" customFormat="1" ht="13.5"/>
    <row r="342" s="10" customFormat="1" ht="13.5"/>
    <row r="343" s="10" customFormat="1" ht="13.5"/>
    <row r="344" s="10" customFormat="1" ht="13.5"/>
    <row r="345" s="10" customFormat="1" ht="13.5"/>
    <row r="346" s="10" customFormat="1" ht="13.5"/>
    <row r="347" s="10" customFormat="1" ht="13.5"/>
    <row r="348" s="10" customFormat="1" ht="13.5"/>
    <row r="349" s="10" customFormat="1" ht="13.5"/>
    <row r="350" s="10" customFormat="1" ht="13.5"/>
    <row r="351" s="10" customFormat="1" ht="13.5"/>
    <row r="352" s="10" customFormat="1" ht="13.5"/>
    <row r="353" s="10" customFormat="1" ht="13.5"/>
    <row r="354" s="10" customFormat="1" ht="13.5"/>
    <row r="355" s="10" customFormat="1" ht="13.5"/>
    <row r="356" s="10" customFormat="1" ht="13.5"/>
    <row r="357" s="10" customFormat="1" ht="13.5"/>
    <row r="358" s="10" customFormat="1" ht="13.5"/>
    <row r="359" s="10" customFormat="1" ht="13.5"/>
    <row r="360" s="10" customFormat="1" ht="13.5"/>
    <row r="361" s="10" customFormat="1" ht="13.5"/>
    <row r="362" s="10" customFormat="1" ht="13.5"/>
    <row r="363" s="10" customFormat="1" ht="13.5"/>
    <row r="364" s="10" customFormat="1" ht="13.5"/>
    <row r="365" s="10" customFormat="1" ht="13.5"/>
    <row r="366" s="10" customFormat="1" ht="13.5"/>
    <row r="367" s="10" customFormat="1" ht="13.5"/>
    <row r="368" s="10" customFormat="1" ht="13.5"/>
    <row r="369" s="10" customFormat="1" ht="13.5"/>
    <row r="370" s="10" customFormat="1" ht="13.5"/>
    <row r="371" s="10" customFormat="1" ht="13.5"/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  <row r="382" s="10" customFormat="1" ht="13.5"/>
    <row r="383" s="10" customFormat="1" ht="13.5"/>
    <row r="384" s="10" customFormat="1" ht="13.5"/>
    <row r="385" s="10" customFormat="1" ht="13.5"/>
    <row r="386" s="10" customFormat="1" ht="13.5"/>
    <row r="387" s="10" customFormat="1" ht="13.5"/>
    <row r="388" s="10" customFormat="1" ht="13.5"/>
    <row r="389" s="10" customFormat="1" ht="13.5"/>
    <row r="390" s="10" customFormat="1" ht="13.5"/>
    <row r="391" s="10" customFormat="1" ht="13.5"/>
    <row r="392" s="10" customFormat="1" ht="13.5"/>
    <row r="393" s="10" customFormat="1" ht="13.5"/>
    <row r="394" s="10" customFormat="1" ht="13.5"/>
    <row r="395" s="10" customFormat="1" ht="13.5"/>
    <row r="396" s="10" customFormat="1" ht="13.5"/>
    <row r="397" s="10" customFormat="1" ht="13.5"/>
    <row r="398" s="10" customFormat="1" ht="13.5"/>
    <row r="399" s="10" customFormat="1" ht="13.5"/>
    <row r="400" s="10" customFormat="1" ht="13.5"/>
    <row r="401" s="10" customFormat="1" ht="13.5"/>
    <row r="402" s="10" customFormat="1" ht="13.5"/>
    <row r="403" s="10" customFormat="1" ht="13.5"/>
    <row r="404" s="10" customFormat="1" ht="13.5"/>
    <row r="405" s="10" customFormat="1" ht="13.5"/>
    <row r="406" s="10" customFormat="1" ht="13.5"/>
    <row r="407" s="10" customFormat="1" ht="13.5"/>
    <row r="408" s="10" customFormat="1" ht="13.5"/>
    <row r="409" s="10" customFormat="1" ht="13.5"/>
    <row r="410" s="10" customFormat="1" ht="13.5"/>
    <row r="411" s="10" customFormat="1" ht="13.5"/>
    <row r="412" s="10" customFormat="1" ht="13.5"/>
    <row r="413" s="10" customFormat="1" ht="13.5"/>
    <row r="414" s="10" customFormat="1" ht="13.5"/>
    <row r="415" s="10" customFormat="1" ht="13.5"/>
    <row r="416" s="10" customFormat="1" ht="13.5"/>
    <row r="417" s="10" customFormat="1" ht="13.5"/>
    <row r="418" s="10" customFormat="1" ht="13.5"/>
    <row r="419" s="10" customFormat="1" ht="13.5"/>
    <row r="420" s="10" customFormat="1" ht="13.5"/>
    <row r="421" s="10" customFormat="1" ht="13.5"/>
    <row r="422" s="10" customFormat="1" ht="13.5"/>
    <row r="423" s="10" customFormat="1" ht="13.5"/>
    <row r="424" s="10" customFormat="1" ht="13.5"/>
    <row r="425" s="10" customFormat="1" ht="13.5"/>
    <row r="426" s="10" customFormat="1" ht="13.5"/>
    <row r="427" s="10" customFormat="1" ht="13.5"/>
    <row r="428" s="10" customFormat="1" ht="13.5"/>
    <row r="429" s="10" customFormat="1" ht="13.5"/>
    <row r="430" s="10" customFormat="1" ht="13.5"/>
    <row r="431" s="10" customFormat="1" ht="13.5"/>
    <row r="432" s="10" customFormat="1" ht="13.5"/>
    <row r="433" s="10" customFormat="1" ht="13.5"/>
    <row r="434" s="10" customFormat="1" ht="13.5"/>
    <row r="435" s="10" customFormat="1" ht="13.5"/>
    <row r="436" s="10" customFormat="1" ht="13.5"/>
    <row r="437" s="10" customFormat="1" ht="13.5"/>
    <row r="438" s="10" customFormat="1" ht="13.5"/>
    <row r="439" s="10" customFormat="1" ht="13.5"/>
    <row r="440" s="10" customFormat="1" ht="13.5"/>
    <row r="441" s="10" customFormat="1" ht="13.5"/>
    <row r="442" s="10" customFormat="1" ht="13.5"/>
    <row r="443" s="10" customFormat="1" ht="13.5"/>
    <row r="444" s="10" customFormat="1" ht="13.5"/>
    <row r="445" s="10" customFormat="1" ht="13.5"/>
    <row r="446" s="10" customFormat="1" ht="13.5"/>
    <row r="447" s="10" customFormat="1" ht="13.5"/>
  </sheetData>
  <printOptions/>
  <pageMargins left="0.75" right="0.26" top="0.76" bottom="0.79" header="0.5" footer="0.5"/>
  <pageSetup horizontalDpi="600" verticalDpi="600" orientation="portrait" paperSize="9" r:id="rId2"/>
  <headerFooter alignWithMargins="0">
    <oddHeader>&amp;R&amp;F/&amp;A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7.7109375" style="0" customWidth="1"/>
    <col min="3" max="3" width="13.8515625" style="0" customWidth="1"/>
    <col min="4" max="4" width="1.7109375" style="0" customWidth="1"/>
    <col min="5" max="5" width="13.7109375" style="0" customWidth="1"/>
    <col min="6" max="6" width="1.7109375" style="0" customWidth="1"/>
    <col min="7" max="7" width="13.8515625" style="0" customWidth="1"/>
    <col min="8" max="8" width="1.7109375" style="0" customWidth="1"/>
    <col min="9" max="9" width="11.57421875" style="0" customWidth="1"/>
    <col min="10" max="10" width="1.7109375" style="0" customWidth="1"/>
    <col min="11" max="11" width="13.8515625" style="0" customWidth="1"/>
    <col min="12" max="12" width="1.7109375" style="0" customWidth="1"/>
    <col min="13" max="13" width="13.7109375" style="0" customWidth="1"/>
  </cols>
  <sheetData>
    <row r="1" spans="1:9" ht="13.5">
      <c r="A1" s="1"/>
      <c r="B1" s="1"/>
      <c r="C1" s="2"/>
      <c r="D1" s="22"/>
      <c r="E1" s="22"/>
      <c r="F1" s="22"/>
      <c r="G1" s="22"/>
      <c r="H1" s="24"/>
      <c r="I1" s="4"/>
    </row>
    <row r="2" spans="1:9" ht="17.25">
      <c r="A2" s="1"/>
      <c r="B2" s="1"/>
      <c r="C2" s="58" t="s">
        <v>12</v>
      </c>
      <c r="D2" s="35"/>
      <c r="E2" s="33"/>
      <c r="F2" s="33"/>
      <c r="G2" s="33"/>
      <c r="H2" s="24"/>
      <c r="I2" s="4"/>
    </row>
    <row r="3" spans="1:9" ht="13.5">
      <c r="A3" s="1"/>
      <c r="B3" s="1"/>
      <c r="C3" s="7"/>
      <c r="D3" s="26"/>
      <c r="E3" s="26"/>
      <c r="F3" s="26"/>
      <c r="G3" s="26"/>
      <c r="H3" s="25"/>
      <c r="I3" s="8"/>
    </row>
    <row r="4" spans="1:9" ht="16.5">
      <c r="A4" s="9" t="s">
        <v>48</v>
      </c>
      <c r="B4" s="10"/>
      <c r="C4" s="10"/>
      <c r="D4" s="12"/>
      <c r="E4" s="12"/>
      <c r="F4" s="12"/>
      <c r="G4" s="12"/>
      <c r="H4" s="12"/>
      <c r="I4" s="10"/>
    </row>
    <row r="5" spans="1:9" ht="16.5">
      <c r="A5" s="9" t="s">
        <v>111</v>
      </c>
      <c r="B5" s="10"/>
      <c r="C5" s="10"/>
      <c r="D5" s="12"/>
      <c r="E5" s="12"/>
      <c r="F5" s="12"/>
      <c r="G5" s="12"/>
      <c r="H5" s="12"/>
      <c r="I5" s="10"/>
    </row>
    <row r="6" spans="1:13" ht="14.25" thickBot="1">
      <c r="A6" s="19" t="s">
        <v>7</v>
      </c>
      <c r="B6" s="11"/>
      <c r="C6" s="11"/>
      <c r="D6" s="36"/>
      <c r="E6" s="36"/>
      <c r="F6" s="36"/>
      <c r="G6" s="36"/>
      <c r="H6" s="36"/>
      <c r="I6" s="11"/>
      <c r="J6" s="45"/>
      <c r="K6" s="45"/>
      <c r="L6" s="45"/>
      <c r="M6" s="45"/>
    </row>
    <row r="7" spans="1:9" ht="17.25" thickTop="1">
      <c r="A7" s="9"/>
      <c r="B7" s="10"/>
      <c r="C7" s="10"/>
      <c r="D7" s="37"/>
      <c r="E7" s="12"/>
      <c r="F7" s="12"/>
      <c r="G7" s="12"/>
      <c r="H7" s="12"/>
      <c r="I7" s="10"/>
    </row>
    <row r="8" spans="1:13" s="10" customFormat="1" ht="15">
      <c r="A8" s="43"/>
      <c r="C8" s="85"/>
      <c r="D8" s="85"/>
      <c r="E8" s="85" t="s">
        <v>11</v>
      </c>
      <c r="F8" s="85"/>
      <c r="G8" s="85" t="s">
        <v>47</v>
      </c>
      <c r="H8" s="37"/>
      <c r="I8" s="85" t="s">
        <v>41</v>
      </c>
      <c r="J8" s="85"/>
      <c r="K8" s="85" t="s">
        <v>42</v>
      </c>
      <c r="L8" s="85"/>
      <c r="M8" s="85" t="s">
        <v>7</v>
      </c>
    </row>
    <row r="9" spans="1:13" s="10" customFormat="1" ht="15">
      <c r="A9" s="41"/>
      <c r="B9" s="85" t="s">
        <v>81</v>
      </c>
      <c r="C9" s="85" t="s">
        <v>9</v>
      </c>
      <c r="D9" s="85"/>
      <c r="E9" s="85" t="s">
        <v>40</v>
      </c>
      <c r="F9" s="85"/>
      <c r="G9" s="85" t="s">
        <v>40</v>
      </c>
      <c r="H9" s="38"/>
      <c r="I9" s="85" t="s">
        <v>40</v>
      </c>
      <c r="J9" s="85"/>
      <c r="K9" s="85" t="s">
        <v>43</v>
      </c>
      <c r="L9" s="85"/>
      <c r="M9" s="85" t="s">
        <v>30</v>
      </c>
    </row>
    <row r="10" spans="1:13" s="10" customFormat="1" ht="15">
      <c r="A10" s="41"/>
      <c r="C10" s="85" t="s">
        <v>4</v>
      </c>
      <c r="D10" s="85"/>
      <c r="E10" s="85" t="s">
        <v>4</v>
      </c>
      <c r="F10" s="85"/>
      <c r="G10" s="85" t="s">
        <v>4</v>
      </c>
      <c r="H10" s="38"/>
      <c r="I10" s="85" t="s">
        <v>4</v>
      </c>
      <c r="J10" s="85"/>
      <c r="K10" s="85" t="s">
        <v>4</v>
      </c>
      <c r="L10" s="85"/>
      <c r="M10" s="85" t="s">
        <v>4</v>
      </c>
    </row>
    <row r="11" spans="1:8" s="10" customFormat="1" ht="15">
      <c r="A11" s="43" t="s">
        <v>112</v>
      </c>
      <c r="H11" s="37"/>
    </row>
    <row r="12" spans="1:8" s="10" customFormat="1" ht="15">
      <c r="A12" s="46" t="s">
        <v>113</v>
      </c>
      <c r="H12" s="12"/>
    </row>
    <row r="13" spans="3:13" s="10" customFormat="1" ht="13.5">
      <c r="C13" s="49"/>
      <c r="D13" s="39"/>
      <c r="E13" s="39"/>
      <c r="F13" s="39"/>
      <c r="G13" s="39"/>
      <c r="H13" s="39"/>
      <c r="I13" s="49"/>
      <c r="J13" s="49"/>
      <c r="K13" s="49"/>
      <c r="L13" s="49"/>
      <c r="M13" s="49" t="s">
        <v>7</v>
      </c>
    </row>
    <row r="14" spans="1:13" s="10" customFormat="1" ht="13.5">
      <c r="A14" s="48" t="s">
        <v>78</v>
      </c>
      <c r="C14" s="49">
        <v>57179</v>
      </c>
      <c r="D14" s="39"/>
      <c r="E14" s="39">
        <v>24784</v>
      </c>
      <c r="F14" s="39"/>
      <c r="G14" s="39">
        <v>846</v>
      </c>
      <c r="H14" s="50"/>
      <c r="I14" s="49">
        <f>I34</f>
        <v>17822</v>
      </c>
      <c r="J14" s="49"/>
      <c r="K14" s="49">
        <v>20493</v>
      </c>
      <c r="L14" s="49"/>
      <c r="M14" s="49">
        <f>SUM(C14:K14)</f>
        <v>121124</v>
      </c>
    </row>
    <row r="15" spans="1:13" s="10" customFormat="1" ht="15">
      <c r="A15" s="41"/>
      <c r="C15" s="51"/>
      <c r="D15" s="52"/>
      <c r="E15" s="52"/>
      <c r="F15" s="52"/>
      <c r="G15" s="52"/>
      <c r="H15" s="53"/>
      <c r="I15" s="49"/>
      <c r="J15" s="49"/>
      <c r="K15" s="49"/>
      <c r="L15" s="49"/>
      <c r="M15" s="49"/>
    </row>
    <row r="16" spans="1:13" s="10" customFormat="1" ht="15">
      <c r="A16" s="41" t="s">
        <v>44</v>
      </c>
      <c r="C16" s="52"/>
      <c r="D16" s="39"/>
      <c r="E16" s="52"/>
      <c r="F16" s="52"/>
      <c r="G16" s="52"/>
      <c r="H16" s="53"/>
      <c r="I16" s="49"/>
      <c r="J16" s="49"/>
      <c r="K16" s="49"/>
      <c r="L16" s="49"/>
      <c r="M16" s="49"/>
    </row>
    <row r="17" spans="1:13" s="10" customFormat="1" ht="15">
      <c r="A17" s="41" t="s">
        <v>45</v>
      </c>
      <c r="C17" s="49">
        <v>109</v>
      </c>
      <c r="D17" s="39"/>
      <c r="E17" s="49">
        <v>-33</v>
      </c>
      <c r="F17" s="52"/>
      <c r="G17" s="69">
        <v>0</v>
      </c>
      <c r="H17" s="49"/>
      <c r="I17" s="69">
        <v>0</v>
      </c>
      <c r="J17" s="49"/>
      <c r="K17" s="49">
        <v>9278</v>
      </c>
      <c r="L17" s="49"/>
      <c r="M17" s="49">
        <f>SUM(C17:K17)</f>
        <v>9354</v>
      </c>
    </row>
    <row r="18" spans="1:13" s="10" customFormat="1" ht="13.5">
      <c r="A18" s="41"/>
      <c r="C18" s="55"/>
      <c r="D18" s="49"/>
      <c r="E18" s="55"/>
      <c r="F18" s="86"/>
      <c r="G18" s="55"/>
      <c r="H18" s="49"/>
      <c r="I18" s="55"/>
      <c r="J18" s="49"/>
      <c r="K18" s="55"/>
      <c r="L18" s="49"/>
      <c r="M18" s="55" t="s">
        <v>7</v>
      </c>
    </row>
    <row r="19" spans="3:13" s="10" customFormat="1" ht="13.5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s="10" customFormat="1" ht="14.25" thickBot="1">
      <c r="A20" s="41" t="s">
        <v>79</v>
      </c>
      <c r="C20" s="84">
        <f>SUM(C14:C18)</f>
        <v>57288</v>
      </c>
      <c r="D20" s="49"/>
      <c r="E20" s="84">
        <f>SUM(E14:E18)</f>
        <v>24751</v>
      </c>
      <c r="F20" s="86"/>
      <c r="G20" s="84">
        <f>SUM(G14:G18)</f>
        <v>846</v>
      </c>
      <c r="H20" s="49"/>
      <c r="I20" s="84">
        <f>SUM(I14:I18)</f>
        <v>17822</v>
      </c>
      <c r="J20" s="49"/>
      <c r="K20" s="84">
        <f>SUM(K14:K18)</f>
        <v>29771</v>
      </c>
      <c r="L20" s="49"/>
      <c r="M20" s="84">
        <f>SUM(M13:M18)</f>
        <v>130478</v>
      </c>
    </row>
    <row r="21" s="10" customFormat="1" ht="14.25" thickTop="1">
      <c r="A21" s="41"/>
    </row>
    <row r="22" spans="1:13" s="10" customFormat="1" ht="13.5">
      <c r="A22" s="41" t="s">
        <v>80</v>
      </c>
      <c r="B22" s="14">
        <v>1</v>
      </c>
      <c r="I22" s="49">
        <v>-839</v>
      </c>
      <c r="K22" s="71" t="s">
        <v>7</v>
      </c>
      <c r="M22" s="49">
        <f>SUM(C22:K22)</f>
        <v>-839</v>
      </c>
    </row>
    <row r="23" spans="1:13" s="10" customFormat="1" ht="14.25" thickBot="1">
      <c r="A23" s="41" t="s">
        <v>56</v>
      </c>
      <c r="C23" s="79">
        <f>SUM(C20:C22)</f>
        <v>57288</v>
      </c>
      <c r="E23" s="79">
        <f>SUM(E20:E22)</f>
        <v>24751</v>
      </c>
      <c r="G23" s="79">
        <f>SUM(G20:G22)</f>
        <v>846</v>
      </c>
      <c r="I23" s="79">
        <f>SUM(I20:I22)</f>
        <v>16983</v>
      </c>
      <c r="K23" s="79">
        <f>SUM(K20:K22)</f>
        <v>29771</v>
      </c>
      <c r="M23" s="79">
        <f>SUM(M20:M22)</f>
        <v>129639</v>
      </c>
    </row>
    <row r="24" s="10" customFormat="1" ht="14.25" thickTop="1"/>
    <row r="25" s="10" customFormat="1" ht="15">
      <c r="A25" s="43" t="s">
        <v>112</v>
      </c>
    </row>
    <row r="26" s="10" customFormat="1" ht="15">
      <c r="A26" s="46" t="s">
        <v>114</v>
      </c>
    </row>
    <row r="27" s="10" customFormat="1" ht="15">
      <c r="A27" s="47" t="s">
        <v>7</v>
      </c>
    </row>
    <row r="28" spans="1:13" s="10" customFormat="1" ht="13.5">
      <c r="A28" s="48" t="s">
        <v>78</v>
      </c>
      <c r="C28" s="49">
        <v>56800</v>
      </c>
      <c r="D28" s="39"/>
      <c r="E28" s="39">
        <v>24640</v>
      </c>
      <c r="F28" s="39"/>
      <c r="G28" s="39">
        <v>846</v>
      </c>
      <c r="H28" s="50"/>
      <c r="I28" s="49">
        <v>17822</v>
      </c>
      <c r="J28" s="49"/>
      <c r="K28" s="49">
        <v>14656</v>
      </c>
      <c r="L28" s="49"/>
      <c r="M28" s="49">
        <f>SUM(C28:K28)</f>
        <v>114764</v>
      </c>
    </row>
    <row r="29" spans="1:13" s="10" customFormat="1" ht="15">
      <c r="A29" s="41"/>
      <c r="C29" s="51"/>
      <c r="D29" s="52"/>
      <c r="E29" s="52"/>
      <c r="F29" s="52"/>
      <c r="G29" s="52"/>
      <c r="H29" s="53"/>
      <c r="I29" s="49"/>
      <c r="J29" s="49"/>
      <c r="K29" s="49"/>
      <c r="L29" s="49"/>
      <c r="M29" s="49"/>
    </row>
    <row r="30" spans="1:13" s="10" customFormat="1" ht="15">
      <c r="A30" s="41" t="s">
        <v>44</v>
      </c>
      <c r="C30" s="52"/>
      <c r="D30" s="39"/>
      <c r="E30" s="52"/>
      <c r="F30" s="52"/>
      <c r="G30" s="52"/>
      <c r="H30" s="53"/>
      <c r="I30" s="49"/>
      <c r="J30" s="49"/>
      <c r="K30" s="49"/>
      <c r="L30" s="49"/>
      <c r="M30" s="49"/>
    </row>
    <row r="31" spans="1:13" s="10" customFormat="1" ht="15">
      <c r="A31" s="41" t="s">
        <v>45</v>
      </c>
      <c r="C31" s="49">
        <v>379</v>
      </c>
      <c r="D31" s="54"/>
      <c r="E31" s="39">
        <v>145</v>
      </c>
      <c r="F31" s="52"/>
      <c r="G31" s="68">
        <v>0</v>
      </c>
      <c r="H31" s="68"/>
      <c r="I31" s="69">
        <v>0</v>
      </c>
      <c r="J31" s="49"/>
      <c r="K31" s="49">
        <v>9434</v>
      </c>
      <c r="L31" s="49"/>
      <c r="M31" s="49">
        <f>SUM(C31:K31)</f>
        <v>9958</v>
      </c>
    </row>
    <row r="32" spans="1:13" s="10" customFormat="1" ht="13.5">
      <c r="A32" s="41"/>
      <c r="C32" s="55"/>
      <c r="D32" s="49"/>
      <c r="E32" s="55"/>
      <c r="F32" s="86"/>
      <c r="G32" s="55"/>
      <c r="H32" s="49"/>
      <c r="I32" s="55"/>
      <c r="J32" s="49"/>
      <c r="K32" s="55"/>
      <c r="L32" s="49"/>
      <c r="M32" s="55"/>
    </row>
    <row r="33" spans="1:13" s="10" customFormat="1" ht="13.5">
      <c r="A33" s="4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10" customFormat="1" ht="14.25" thickBot="1">
      <c r="A34" s="41" t="s">
        <v>79</v>
      </c>
      <c r="C34" s="84">
        <f>SUM(C28:C32)</f>
        <v>57179</v>
      </c>
      <c r="D34" s="49"/>
      <c r="E34" s="84">
        <f>SUM(E28:E32)</f>
        <v>24785</v>
      </c>
      <c r="F34" s="86"/>
      <c r="G34" s="84">
        <f>SUM(G28:G32)</f>
        <v>846</v>
      </c>
      <c r="H34" s="49"/>
      <c r="I34" s="84">
        <f>SUM(I28:I32)</f>
        <v>17822</v>
      </c>
      <c r="J34" s="49"/>
      <c r="K34" s="84">
        <f>SUM(K28:K32)</f>
        <v>24090</v>
      </c>
      <c r="L34" s="49"/>
      <c r="M34" s="84">
        <f>SUM(M28:M32)</f>
        <v>124722</v>
      </c>
    </row>
    <row r="35" s="10" customFormat="1" ht="14.25" thickTop="1">
      <c r="A35" s="41"/>
    </row>
    <row r="36" s="10" customFormat="1" ht="13.5">
      <c r="A36" s="41"/>
    </row>
    <row r="37" s="10" customFormat="1" ht="13.5">
      <c r="A37" s="41"/>
    </row>
    <row r="38" s="10" customFormat="1" ht="13.5">
      <c r="A38" s="41"/>
    </row>
    <row r="39" spans="1:2" s="10" customFormat="1" ht="15">
      <c r="A39" s="41"/>
      <c r="B39" s="40" t="s">
        <v>46</v>
      </c>
    </row>
    <row r="40" spans="1:2" s="10" customFormat="1" ht="15">
      <c r="A40" s="41"/>
      <c r="B40" s="40" t="s">
        <v>110</v>
      </c>
    </row>
    <row r="41" ht="12.75">
      <c r="A41" s="42"/>
    </row>
    <row r="42" ht="12.75">
      <c r="A42" s="42"/>
    </row>
    <row r="43" ht="12.75">
      <c r="A43" s="42"/>
    </row>
    <row r="44" ht="12.75">
      <c r="A44" s="42"/>
    </row>
    <row r="45" ht="12.75">
      <c r="A45" s="44"/>
    </row>
    <row r="46" ht="12.75">
      <c r="A46" s="42"/>
    </row>
    <row r="47" ht="12.75">
      <c r="A47" s="42"/>
    </row>
    <row r="48" ht="12.75">
      <c r="A48" s="42"/>
    </row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  <row r="59" ht="12.75">
      <c r="A59" s="44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4"/>
    </row>
    <row r="72" ht="12.75">
      <c r="A72" s="44"/>
    </row>
    <row r="73" ht="12.75">
      <c r="A73" s="42"/>
    </row>
    <row r="74" ht="12.75">
      <c r="A74" s="44"/>
    </row>
    <row r="75" ht="12.75">
      <c r="A75" s="44"/>
    </row>
    <row r="76" ht="12.75">
      <c r="A76" s="44"/>
    </row>
    <row r="77" ht="12.75">
      <c r="A77" s="44"/>
    </row>
    <row r="78" ht="12.75">
      <c r="A78" s="44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  <row r="129" ht="12.75">
      <c r="A129" s="42"/>
    </row>
    <row r="130" ht="12.75">
      <c r="A130" s="42"/>
    </row>
    <row r="131" ht="12.75">
      <c r="A131" s="42"/>
    </row>
    <row r="132" ht="12.75">
      <c r="A132" s="42"/>
    </row>
    <row r="133" ht="12.75">
      <c r="A133" s="42"/>
    </row>
    <row r="134" ht="12.75">
      <c r="A134" s="42"/>
    </row>
    <row r="135" ht="12.75">
      <c r="A135" s="42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2"/>
    </row>
    <row r="144" ht="12.75">
      <c r="A144" s="42"/>
    </row>
    <row r="145" ht="12.75">
      <c r="A145" s="42"/>
    </row>
    <row r="146" ht="12.75">
      <c r="A146" s="42"/>
    </row>
    <row r="147" ht="12.75">
      <c r="A147" s="42"/>
    </row>
    <row r="148" ht="12.75">
      <c r="A148" s="42"/>
    </row>
    <row r="149" ht="12.75">
      <c r="A149" s="42"/>
    </row>
    <row r="150" ht="12.75">
      <c r="A150" s="42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  <row r="157" ht="12.75">
      <c r="A157" s="42"/>
    </row>
    <row r="158" ht="12.75">
      <c r="A158" s="42"/>
    </row>
    <row r="159" ht="12.75">
      <c r="A159" s="42"/>
    </row>
    <row r="160" ht="12.75">
      <c r="A160" s="42"/>
    </row>
    <row r="161" ht="12.75">
      <c r="A161" s="42"/>
    </row>
    <row r="162" ht="12.75">
      <c r="A162" s="42"/>
    </row>
    <row r="163" ht="12.75">
      <c r="A163" s="42"/>
    </row>
    <row r="164" ht="12.75">
      <c r="A164" s="42"/>
    </row>
    <row r="165" ht="12.75">
      <c r="A165" s="42"/>
    </row>
    <row r="166" ht="12.75">
      <c r="A166" s="42"/>
    </row>
    <row r="167" ht="12.75">
      <c r="A167" s="42"/>
    </row>
    <row r="168" ht="12.75">
      <c r="A168" s="42"/>
    </row>
    <row r="169" ht="12.75">
      <c r="A169" s="42"/>
    </row>
    <row r="170" ht="12.75">
      <c r="A170" s="42"/>
    </row>
    <row r="171" ht="12.75">
      <c r="A171" s="42"/>
    </row>
    <row r="172" ht="12.75">
      <c r="A172" s="42"/>
    </row>
    <row r="173" ht="12.75">
      <c r="A173" s="42"/>
    </row>
    <row r="174" ht="12.75">
      <c r="A174" s="42"/>
    </row>
    <row r="175" ht="12.75">
      <c r="A175" s="42"/>
    </row>
    <row r="176" ht="12.75">
      <c r="A176" s="42"/>
    </row>
    <row r="177" ht="12.75">
      <c r="A177" s="42"/>
    </row>
    <row r="178" ht="12.75">
      <c r="A178" s="42"/>
    </row>
    <row r="179" ht="12.75">
      <c r="A179" s="42"/>
    </row>
    <row r="180" ht="12.75">
      <c r="A180" s="42"/>
    </row>
    <row r="181" ht="12.75">
      <c r="A181" s="42"/>
    </row>
    <row r="182" ht="12.75">
      <c r="A182" s="42"/>
    </row>
    <row r="183" ht="12.75">
      <c r="A183" s="42"/>
    </row>
    <row r="184" ht="12.75">
      <c r="A184" s="42"/>
    </row>
    <row r="185" ht="12.75">
      <c r="A185" s="42"/>
    </row>
    <row r="186" ht="12.75">
      <c r="A186" s="42"/>
    </row>
    <row r="187" ht="12.75">
      <c r="A187" s="42"/>
    </row>
    <row r="188" ht="12.75">
      <c r="A188" s="42"/>
    </row>
    <row r="189" ht="12.75">
      <c r="A189" s="42"/>
    </row>
    <row r="190" ht="12.75">
      <c r="A190" s="42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  <row r="197" ht="12.75">
      <c r="A197" s="42"/>
    </row>
    <row r="198" ht="12.75">
      <c r="A198" s="42"/>
    </row>
    <row r="199" ht="12.75">
      <c r="A199" s="42"/>
    </row>
    <row r="200" ht="12.75">
      <c r="A200" s="42"/>
    </row>
    <row r="201" ht="12.75">
      <c r="A201" s="42"/>
    </row>
    <row r="202" ht="12.75">
      <c r="A202" s="42"/>
    </row>
    <row r="203" ht="12.75">
      <c r="A203" s="42"/>
    </row>
    <row r="204" ht="12.75">
      <c r="A204" s="42"/>
    </row>
    <row r="205" ht="12.75">
      <c r="A205" s="42"/>
    </row>
    <row r="206" ht="12.75">
      <c r="A206" s="42"/>
    </row>
    <row r="207" ht="12.75">
      <c r="A207" s="42"/>
    </row>
    <row r="208" ht="12.75">
      <c r="A208" s="42"/>
    </row>
    <row r="209" ht="12.75">
      <c r="A209" s="42"/>
    </row>
    <row r="210" ht="12.75">
      <c r="A210" s="42"/>
    </row>
    <row r="211" ht="12.75">
      <c r="A211" s="42"/>
    </row>
    <row r="212" ht="12.75">
      <c r="A212" s="42"/>
    </row>
    <row r="213" ht="12.75">
      <c r="A213" s="42"/>
    </row>
    <row r="214" ht="12.75">
      <c r="A214" s="42"/>
    </row>
    <row r="215" ht="12.75">
      <c r="A215" s="42"/>
    </row>
    <row r="216" ht="12.75">
      <c r="A216" s="42"/>
    </row>
    <row r="217" ht="12.75">
      <c r="A217" s="42"/>
    </row>
    <row r="218" ht="12.75">
      <c r="A218" s="42"/>
    </row>
    <row r="219" ht="12.75">
      <c r="A219" s="42"/>
    </row>
    <row r="220" ht="12.75">
      <c r="A220" s="42"/>
    </row>
    <row r="221" ht="12.75">
      <c r="A221" s="42"/>
    </row>
    <row r="222" ht="12.75">
      <c r="A222" s="42"/>
    </row>
    <row r="223" ht="12.75">
      <c r="A223" s="42"/>
    </row>
    <row r="224" ht="12.75">
      <c r="A224" s="42"/>
    </row>
    <row r="225" ht="12.75">
      <c r="A225" s="42"/>
    </row>
    <row r="226" ht="12.75">
      <c r="A226" s="42"/>
    </row>
    <row r="227" ht="12.75">
      <c r="A227" s="42"/>
    </row>
    <row r="228" ht="12.75">
      <c r="A228" s="42"/>
    </row>
    <row r="229" ht="12.75">
      <c r="A229" s="42"/>
    </row>
    <row r="230" ht="12.75">
      <c r="A230" s="42"/>
    </row>
    <row r="231" ht="12.75">
      <c r="A231" s="42"/>
    </row>
    <row r="232" ht="12.75">
      <c r="A232" s="42"/>
    </row>
    <row r="233" ht="12.75">
      <c r="A233" s="42"/>
    </row>
    <row r="234" ht="12.75">
      <c r="A234" s="42"/>
    </row>
    <row r="235" ht="12.75">
      <c r="A235" s="42"/>
    </row>
    <row r="236" ht="12.75">
      <c r="A236" s="42"/>
    </row>
    <row r="237" ht="12.75">
      <c r="A237" s="42"/>
    </row>
    <row r="238" ht="12.75">
      <c r="A238" s="42"/>
    </row>
    <row r="239" ht="12.75">
      <c r="A239" s="42"/>
    </row>
    <row r="240" ht="12.75">
      <c r="A240" s="42"/>
    </row>
    <row r="241" ht="12.75">
      <c r="A241" s="42"/>
    </row>
    <row r="242" ht="12.75">
      <c r="A242" s="42"/>
    </row>
    <row r="243" ht="12.75">
      <c r="A243" s="42"/>
    </row>
    <row r="244" ht="12.75">
      <c r="A244" s="42"/>
    </row>
    <row r="245" ht="12.75">
      <c r="A245" s="42"/>
    </row>
    <row r="246" ht="12.75">
      <c r="A246" s="42"/>
    </row>
    <row r="247" ht="12.75">
      <c r="A247" s="42"/>
    </row>
    <row r="248" ht="12.75">
      <c r="A248" s="42"/>
    </row>
    <row r="249" ht="12.75">
      <c r="A249" s="42"/>
    </row>
    <row r="250" ht="12.75">
      <c r="A250" s="42"/>
    </row>
    <row r="251" ht="12.75">
      <c r="A251" s="42"/>
    </row>
    <row r="252" ht="12.75">
      <c r="A252" s="42"/>
    </row>
    <row r="253" ht="12.75">
      <c r="A253" s="42"/>
    </row>
    <row r="254" ht="12.75">
      <c r="A254" s="42"/>
    </row>
    <row r="255" ht="12.75">
      <c r="A255" s="42"/>
    </row>
    <row r="256" ht="12.75">
      <c r="A256" s="42"/>
    </row>
    <row r="257" ht="12.75">
      <c r="A257" s="42"/>
    </row>
    <row r="258" ht="12.75">
      <c r="A258" s="42"/>
    </row>
    <row r="259" ht="12.75">
      <c r="A259" s="42"/>
    </row>
    <row r="260" ht="12.75">
      <c r="A260" s="42"/>
    </row>
    <row r="261" ht="12.75">
      <c r="A261" s="42"/>
    </row>
    <row r="262" ht="12.75">
      <c r="A262" s="42"/>
    </row>
    <row r="263" ht="12.75">
      <c r="A263" s="42"/>
    </row>
    <row r="264" ht="12.75">
      <c r="A264" s="42"/>
    </row>
    <row r="265" ht="12.75">
      <c r="A265" s="42"/>
    </row>
    <row r="266" ht="12.75">
      <c r="A266" s="42"/>
    </row>
    <row r="267" ht="12.75">
      <c r="A267" s="42"/>
    </row>
    <row r="268" ht="12.75">
      <c r="A268" s="42"/>
    </row>
    <row r="269" ht="12.75">
      <c r="A269" s="42"/>
    </row>
    <row r="270" ht="12.75">
      <c r="A270" s="42"/>
    </row>
    <row r="271" ht="12.75">
      <c r="A271" s="42"/>
    </row>
    <row r="272" ht="12.75">
      <c r="A272" s="42"/>
    </row>
    <row r="273" ht="12.75">
      <c r="A273" s="42"/>
    </row>
    <row r="274" ht="12.75">
      <c r="A274" s="42"/>
    </row>
    <row r="275" ht="12.75">
      <c r="A275" s="42"/>
    </row>
    <row r="276" ht="12.75">
      <c r="A276" s="42"/>
    </row>
    <row r="277" ht="12.75">
      <c r="A277" s="42"/>
    </row>
    <row r="278" ht="12.75">
      <c r="A278" s="42"/>
    </row>
    <row r="279" ht="12.75">
      <c r="A279" s="42"/>
    </row>
    <row r="280" ht="12.75">
      <c r="A280" s="42"/>
    </row>
    <row r="281" ht="12.75">
      <c r="A281" s="42"/>
    </row>
    <row r="282" ht="12.75">
      <c r="A282" s="42"/>
    </row>
    <row r="283" ht="12.75">
      <c r="A283" s="42"/>
    </row>
    <row r="284" ht="12.75">
      <c r="A284" s="42"/>
    </row>
    <row r="285" ht="12.75">
      <c r="A285" s="42"/>
    </row>
    <row r="286" ht="12.75">
      <c r="A286" s="42"/>
    </row>
    <row r="287" ht="12.75">
      <c r="A287" s="42"/>
    </row>
    <row r="288" ht="12.75">
      <c r="A288" s="42"/>
    </row>
    <row r="289" ht="12.75">
      <c r="A289" s="42"/>
    </row>
    <row r="290" ht="12.75">
      <c r="A290" s="42"/>
    </row>
    <row r="291" ht="12.75">
      <c r="A291" s="42"/>
    </row>
    <row r="292" ht="12.75">
      <c r="A292" s="42"/>
    </row>
    <row r="293" ht="12.75">
      <c r="A293" s="42"/>
    </row>
    <row r="294" ht="12.75">
      <c r="A294" s="42"/>
    </row>
    <row r="295" ht="12.75">
      <c r="A295" s="42"/>
    </row>
    <row r="296" ht="12.75">
      <c r="A296" s="42"/>
    </row>
    <row r="297" ht="12.75">
      <c r="A297" s="42"/>
    </row>
    <row r="298" ht="12.75">
      <c r="A298" s="42"/>
    </row>
    <row r="299" ht="12.75">
      <c r="A299" s="42"/>
    </row>
    <row r="300" ht="12.75">
      <c r="A300" s="42"/>
    </row>
    <row r="301" ht="12.75">
      <c r="A301" s="42"/>
    </row>
    <row r="302" ht="12.75">
      <c r="A302" s="42"/>
    </row>
    <row r="303" ht="12.75">
      <c r="A303" s="42"/>
    </row>
    <row r="304" ht="12.75">
      <c r="A304" s="42"/>
    </row>
    <row r="305" ht="12.75">
      <c r="A305" s="42"/>
    </row>
    <row r="306" ht="12.75">
      <c r="A306" s="42"/>
    </row>
    <row r="307" ht="12.75">
      <c r="A307" s="42"/>
    </row>
    <row r="308" ht="12.75">
      <c r="A308" s="42"/>
    </row>
    <row r="309" ht="12.75">
      <c r="A309" s="42"/>
    </row>
    <row r="310" ht="12.75">
      <c r="A310" s="42"/>
    </row>
    <row r="311" ht="12.75">
      <c r="A311" s="42"/>
    </row>
    <row r="312" ht="12.75">
      <c r="A312" s="42"/>
    </row>
    <row r="313" ht="12.75">
      <c r="A313" s="42"/>
    </row>
    <row r="314" ht="12.75">
      <c r="A314" s="42"/>
    </row>
    <row r="315" ht="12.75">
      <c r="A315" s="42"/>
    </row>
    <row r="316" ht="12.75">
      <c r="A316" s="42"/>
    </row>
    <row r="317" ht="12.75">
      <c r="A317" s="42"/>
    </row>
    <row r="318" ht="12.75">
      <c r="A318" s="42"/>
    </row>
    <row r="319" ht="12.75">
      <c r="A319" s="42"/>
    </row>
    <row r="320" ht="12.75">
      <c r="A320" s="42"/>
    </row>
    <row r="321" ht="12.75">
      <c r="A321" s="42"/>
    </row>
    <row r="322" ht="12.75">
      <c r="A322" s="42"/>
    </row>
    <row r="323" ht="12.75">
      <c r="A323" s="42"/>
    </row>
    <row r="324" ht="12.75">
      <c r="A324" s="42"/>
    </row>
    <row r="325" ht="12.75">
      <c r="A325" s="42"/>
    </row>
    <row r="326" ht="12.75">
      <c r="A326" s="42"/>
    </row>
    <row r="327" ht="12.75">
      <c r="A327" s="42"/>
    </row>
    <row r="328" ht="12.75">
      <c r="A328" s="42"/>
    </row>
    <row r="329" ht="12.75">
      <c r="A329" s="42"/>
    </row>
    <row r="330" ht="12.75">
      <c r="A330" s="42"/>
    </row>
    <row r="331" ht="12.75">
      <c r="A331" s="42"/>
    </row>
    <row r="332" ht="12.75">
      <c r="A332" s="42"/>
    </row>
    <row r="333" ht="12.75">
      <c r="A333" s="42"/>
    </row>
    <row r="334" ht="12.75">
      <c r="A334" s="42"/>
    </row>
    <row r="335" ht="12.75">
      <c r="A335" s="42"/>
    </row>
    <row r="336" ht="12.75">
      <c r="A336" s="42"/>
    </row>
    <row r="337" ht="12.75">
      <c r="A337" s="42"/>
    </row>
    <row r="338" ht="12.75">
      <c r="A338" s="42"/>
    </row>
    <row r="339" ht="12.75">
      <c r="A339" s="42"/>
    </row>
    <row r="340" ht="12.75">
      <c r="A340" s="42"/>
    </row>
    <row r="341" ht="12.75">
      <c r="A341" s="42"/>
    </row>
    <row r="342" ht="12.75">
      <c r="A342" s="42"/>
    </row>
    <row r="343" ht="12.75">
      <c r="A343" s="42"/>
    </row>
    <row r="344" ht="12.75">
      <c r="A344" s="42"/>
    </row>
    <row r="345" ht="12.75">
      <c r="A345" s="42"/>
    </row>
    <row r="346" ht="12.75">
      <c r="A346" s="42"/>
    </row>
    <row r="347" ht="12.75">
      <c r="A347" s="42"/>
    </row>
    <row r="348" ht="12.75">
      <c r="A348" s="42"/>
    </row>
    <row r="349" ht="12.75">
      <c r="A349" s="42"/>
    </row>
    <row r="350" ht="12.75">
      <c r="A350" s="42"/>
    </row>
    <row r="351" ht="12.75">
      <c r="A351" s="42"/>
    </row>
    <row r="352" ht="12.75">
      <c r="A352" s="42"/>
    </row>
    <row r="353" ht="12.75">
      <c r="A353" s="42"/>
    </row>
    <row r="354" ht="12.75">
      <c r="A354" s="42"/>
    </row>
    <row r="355" ht="12.75">
      <c r="A355" s="42"/>
    </row>
    <row r="356" ht="12.75">
      <c r="A356" s="42"/>
    </row>
    <row r="357" ht="12.75">
      <c r="A357" s="42"/>
    </row>
    <row r="358" ht="12.75">
      <c r="A358" s="42"/>
    </row>
    <row r="359" ht="12.75">
      <c r="A359" s="42"/>
    </row>
    <row r="360" ht="12.75">
      <c r="A360" s="42"/>
    </row>
    <row r="361" ht="12.75">
      <c r="A361" s="42"/>
    </row>
    <row r="362" ht="12.75">
      <c r="A362" s="42"/>
    </row>
    <row r="363" ht="12.75">
      <c r="A363" s="42"/>
    </row>
    <row r="364" ht="12.75">
      <c r="A364" s="42"/>
    </row>
    <row r="365" ht="12.75">
      <c r="A365" s="42"/>
    </row>
    <row r="366" ht="12.75">
      <c r="A366" s="42"/>
    </row>
    <row r="367" ht="12.75">
      <c r="A367" s="42"/>
    </row>
    <row r="368" ht="12.75">
      <c r="A368" s="42"/>
    </row>
    <row r="369" ht="12.75">
      <c r="A369" s="42"/>
    </row>
    <row r="370" ht="12.75">
      <c r="A370" s="42"/>
    </row>
    <row r="371" ht="12.75">
      <c r="A371" s="42"/>
    </row>
    <row r="372" ht="12.75">
      <c r="A372" s="42"/>
    </row>
    <row r="373" ht="12.75">
      <c r="A373" s="42"/>
    </row>
  </sheetData>
  <printOptions/>
  <pageMargins left="0.75" right="0.75" top="0.26" bottom="0.37" header="0.36" footer="0.3"/>
  <pageSetup horizontalDpi="600" verticalDpi="600" orientation="landscape" paperSize="9" scale="90" r:id="rId2"/>
  <headerFooter alignWithMargins="0">
    <oddHeader>&amp;R&amp;F&amp;A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QC Holdings Berhad</cp:lastModifiedBy>
  <cp:lastPrinted>2003-12-22T07:04:29Z</cp:lastPrinted>
  <dcterms:created xsi:type="dcterms:W3CDTF">2000-08-16T06:25:24Z</dcterms:created>
  <dcterms:modified xsi:type="dcterms:W3CDTF">2003-12-22T07:08:48Z</dcterms:modified>
  <cp:category/>
  <cp:version/>
  <cp:contentType/>
  <cp:contentStatus/>
</cp:coreProperties>
</file>